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ko\Downloads\ダウンロード資料\済\"/>
    </mc:Choice>
  </mc:AlternateContent>
  <bookViews>
    <workbookView xWindow="0" yWindow="0" windowWidth="28800" windowHeight="12450"/>
  </bookViews>
  <sheets>
    <sheet name="昇格可能シミュレーション" sheetId="4" r:id="rId1"/>
    <sheet name="昇格可能グラフ" sheetId="8" r:id="rId2"/>
  </sheets>
  <definedNames>
    <definedName name="_xlnm.Print_Area" localSheetId="1">昇格可能グラフ!$B$1:$L$53</definedName>
    <definedName name="_xlnm.Print_Area" localSheetId="0">昇格可能シミュレーション!$A$1:$AH$68</definedName>
  </definedNames>
  <calcPr calcId="171027"/>
</workbook>
</file>

<file path=xl/calcChain.xml><?xml version="1.0" encoding="utf-8"?>
<calcChain xmlns="http://schemas.openxmlformats.org/spreadsheetml/2006/main">
  <c r="X17" i="4" l="1"/>
  <c r="G58" i="4"/>
  <c r="X18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Y24" i="4" s="1"/>
  <c r="V25" i="4"/>
  <c r="W25" i="4"/>
  <c r="V26" i="4"/>
  <c r="Y26" i="4"/>
  <c r="W26" i="4"/>
  <c r="V27" i="4"/>
  <c r="W27" i="4"/>
  <c r="V28" i="4"/>
  <c r="W28" i="4"/>
  <c r="V29" i="4"/>
  <c r="W29" i="4"/>
  <c r="V30" i="4"/>
  <c r="W30" i="4"/>
  <c r="V31" i="4"/>
  <c r="W31" i="4"/>
  <c r="V32" i="4"/>
  <c r="W32" i="4"/>
  <c r="V33" i="4"/>
  <c r="W33" i="4"/>
  <c r="V34" i="4"/>
  <c r="W34" i="4"/>
  <c r="V35" i="4"/>
  <c r="W35" i="4"/>
  <c r="V36" i="4"/>
  <c r="W36" i="4"/>
  <c r="V37" i="4"/>
  <c r="W37" i="4"/>
  <c r="Y37" i="4" s="1"/>
  <c r="V38" i="4"/>
  <c r="W38" i="4"/>
  <c r="V39" i="4"/>
  <c r="W39" i="4"/>
  <c r="V40" i="4"/>
  <c r="W40" i="4"/>
  <c r="V41" i="4"/>
  <c r="W41" i="4"/>
  <c r="V42" i="4"/>
  <c r="W42" i="4"/>
  <c r="V43" i="4"/>
  <c r="W43" i="4"/>
  <c r="V44" i="4"/>
  <c r="W44" i="4"/>
  <c r="V45" i="4"/>
  <c r="W45" i="4"/>
  <c r="Y45" i="4" s="1"/>
  <c r="V46" i="4"/>
  <c r="W46" i="4"/>
  <c r="V47" i="4"/>
  <c r="W47" i="4"/>
  <c r="V48" i="4"/>
  <c r="W48" i="4"/>
  <c r="V49" i="4"/>
  <c r="W49" i="4"/>
  <c r="V50" i="4"/>
  <c r="W50" i="4"/>
  <c r="Y50" i="4" s="1"/>
  <c r="V51" i="4"/>
  <c r="W51" i="4"/>
  <c r="V52" i="4"/>
  <c r="W52" i="4"/>
  <c r="V53" i="4"/>
  <c r="W53" i="4"/>
  <c r="V54" i="4"/>
  <c r="Y54" i="4"/>
  <c r="W54" i="4"/>
  <c r="V55" i="4"/>
  <c r="W55" i="4"/>
  <c r="V56" i="4"/>
  <c r="Y56" i="4" s="1"/>
  <c r="W56" i="4"/>
  <c r="V57" i="4"/>
  <c r="W57" i="4"/>
  <c r="Y57" i="4"/>
  <c r="W17" i="4"/>
  <c r="V17" i="4"/>
  <c r="H37" i="4"/>
  <c r="H38" i="4"/>
  <c r="I38" i="4" s="1"/>
  <c r="H44" i="4"/>
  <c r="H45" i="4"/>
  <c r="I45" i="4"/>
  <c r="H46" i="4"/>
  <c r="Y46" i="4" s="1"/>
  <c r="H47" i="4"/>
  <c r="H48" i="4"/>
  <c r="Y48" i="4" s="1"/>
  <c r="H49" i="4"/>
  <c r="I49" i="4"/>
  <c r="J49" i="4"/>
  <c r="H50" i="4"/>
  <c r="H51" i="4"/>
  <c r="I51" i="4"/>
  <c r="H52" i="4"/>
  <c r="Y52" i="4" s="1"/>
  <c r="H53" i="4"/>
  <c r="I53" i="4" s="1"/>
  <c r="H54" i="4"/>
  <c r="I54" i="4"/>
  <c r="H55" i="4"/>
  <c r="I55" i="4" s="1"/>
  <c r="J55" i="4" s="1"/>
  <c r="AA55" i="4" s="1"/>
  <c r="K55" i="4"/>
  <c r="H56" i="4"/>
  <c r="H57" i="4"/>
  <c r="I57" i="4"/>
  <c r="S13" i="4"/>
  <c r="AH13" i="4"/>
  <c r="AH42" i="4"/>
  <c r="AG13" i="4"/>
  <c r="AF13" i="4"/>
  <c r="AE13" i="4"/>
  <c r="AD13" i="4"/>
  <c r="AC13" i="4"/>
  <c r="AB13" i="4"/>
  <c r="AA13" i="4"/>
  <c r="Z13" i="4"/>
  <c r="Y13" i="4"/>
  <c r="O13" i="4"/>
  <c r="P13" i="4"/>
  <c r="Q13" i="4"/>
  <c r="Q44" i="4" s="1"/>
  <c r="AH44" i="4" s="1"/>
  <c r="N13" i="4"/>
  <c r="M13" i="4"/>
  <c r="L13" i="4"/>
  <c r="L38" i="4" s="1"/>
  <c r="K13" i="4"/>
  <c r="J13" i="4"/>
  <c r="J36" i="4"/>
  <c r="I13" i="4"/>
  <c r="H13" i="4"/>
  <c r="H35" i="4" s="1"/>
  <c r="Y35" i="4" s="1"/>
  <c r="I44" i="4"/>
  <c r="AE21" i="4"/>
  <c r="H27" i="4"/>
  <c r="Z49" i="4"/>
  <c r="AD19" i="4"/>
  <c r="AH21" i="4"/>
  <c r="Y49" i="4"/>
  <c r="AH40" i="4"/>
  <c r="AH23" i="4"/>
  <c r="AB42" i="4"/>
  <c r="AB19" i="4"/>
  <c r="Z40" i="4"/>
  <c r="K36" i="4"/>
  <c r="L36" i="4" s="1"/>
  <c r="AB36" i="4"/>
  <c r="AG39" i="4"/>
  <c r="AC19" i="4"/>
  <c r="J37" i="4"/>
  <c r="K37" i="4" s="1"/>
  <c r="I48" i="4"/>
  <c r="J48" i="4"/>
  <c r="K48" i="4"/>
  <c r="AB48" i="4" s="1"/>
  <c r="H23" i="4"/>
  <c r="Y23" i="4"/>
  <c r="AG41" i="4"/>
  <c r="AC40" i="4"/>
  <c r="H22" i="4"/>
  <c r="Y38" i="4"/>
  <c r="Y40" i="4"/>
  <c r="Y55" i="4"/>
  <c r="Y51" i="4"/>
  <c r="Z37" i="4"/>
  <c r="H19" i="4"/>
  <c r="Y19" i="4" s="1"/>
  <c r="Y27" i="4"/>
  <c r="H20" i="4"/>
  <c r="H18" i="4"/>
  <c r="H28" i="4"/>
  <c r="Y28" i="4"/>
  <c r="H33" i="4"/>
  <c r="H29" i="4"/>
  <c r="H25" i="4"/>
  <c r="H34" i="4"/>
  <c r="Y34" i="4" s="1"/>
  <c r="H26" i="4"/>
  <c r="H21" i="4"/>
  <c r="H32" i="4"/>
  <c r="H24" i="4"/>
  <c r="H31" i="4"/>
  <c r="Z55" i="4"/>
  <c r="I50" i="4"/>
  <c r="Y53" i="4"/>
  <c r="AB43" i="4"/>
  <c r="Y39" i="4"/>
  <c r="AA37" i="4"/>
  <c r="Y33" i="4"/>
  <c r="J50" i="4"/>
  <c r="K50" i="4" s="1"/>
  <c r="Y25" i="4"/>
  <c r="I31" i="4"/>
  <c r="Y31" i="4"/>
  <c r="I28" i="4"/>
  <c r="Y21" i="4"/>
  <c r="Y29" i="4"/>
  <c r="I29" i="4"/>
  <c r="AA48" i="4"/>
  <c r="L48" i="4"/>
  <c r="M48" i="4" s="1"/>
  <c r="N48" i="4" s="1"/>
  <c r="AE48" i="4" s="1"/>
  <c r="AC48" i="4"/>
  <c r="AD48" i="4"/>
  <c r="O48" i="4"/>
  <c r="P48" i="4" s="1"/>
  <c r="Y20" i="4"/>
  <c r="Z18" i="4"/>
  <c r="AA18" i="4"/>
  <c r="I24" i="4"/>
  <c r="Z24" i="4" s="1"/>
  <c r="AA36" i="4"/>
  <c r="AA19" i="4"/>
  <c r="AA41" i="4"/>
  <c r="AA40" i="4"/>
  <c r="AA42" i="4"/>
  <c r="I56" i="4"/>
  <c r="J53" i="4"/>
  <c r="K53" i="4" s="1"/>
  <c r="AB53" i="4" s="1"/>
  <c r="AG44" i="4"/>
  <c r="Y44" i="4"/>
  <c r="AE42" i="4"/>
  <c r="AC42" i="4"/>
  <c r="Y42" i="4"/>
  <c r="AG40" i="4"/>
  <c r="AB40" i="4"/>
  <c r="AE40" i="4"/>
  <c r="AB38" i="4"/>
  <c r="AE22" i="4"/>
  <c r="I35" i="4"/>
  <c r="I52" i="4"/>
  <c r="Z52" i="4" s="1"/>
  <c r="I34" i="4"/>
  <c r="J34" i="4" s="1"/>
  <c r="K34" i="4" s="1"/>
  <c r="I21" i="4"/>
  <c r="J21" i="4" s="1"/>
  <c r="AF40" i="4"/>
  <c r="AF21" i="4"/>
  <c r="AF23" i="4"/>
  <c r="AF42" i="4"/>
  <c r="J51" i="4"/>
  <c r="Z51" i="4"/>
  <c r="J52" i="4"/>
  <c r="K52" i="4" s="1"/>
  <c r="AA53" i="4"/>
  <c r="J24" i="4"/>
  <c r="Z21" i="4"/>
  <c r="Z34" i="4"/>
  <c r="K51" i="4"/>
  <c r="L51" i="4" s="1"/>
  <c r="AA51" i="4"/>
  <c r="Z35" i="4"/>
  <c r="J35" i="4"/>
  <c r="AA35" i="4" s="1"/>
  <c r="J56" i="4"/>
  <c r="Z56" i="4"/>
  <c r="K35" i="4"/>
  <c r="AA34" i="4"/>
  <c r="L53" i="4"/>
  <c r="AB51" i="4"/>
  <c r="K21" i="4"/>
  <c r="AA21" i="4"/>
  <c r="K56" i="4"/>
  <c r="AB56" i="4" s="1"/>
  <c r="AA56" i="4"/>
  <c r="AA24" i="4"/>
  <c r="K24" i="4"/>
  <c r="AB24" i="4" s="1"/>
  <c r="AA52" i="4"/>
  <c r="L35" i="4"/>
  <c r="AB35" i="4"/>
  <c r="AB21" i="4"/>
  <c r="L21" i="4"/>
  <c r="M51" i="4"/>
  <c r="AC51" i="4"/>
  <c r="AB34" i="4"/>
  <c r="L34" i="4"/>
  <c r="L56" i="4"/>
  <c r="M56" i="4" s="1"/>
  <c r="N56" i="4" s="1"/>
  <c r="M53" i="4"/>
  <c r="AC53" i="4"/>
  <c r="AC21" i="4"/>
  <c r="AC34" i="4"/>
  <c r="M34" i="4"/>
  <c r="AD53" i="4"/>
  <c r="N53" i="4"/>
  <c r="AD51" i="4"/>
  <c r="N51" i="4"/>
  <c r="O51" i="4" s="1"/>
  <c r="P51" i="4" s="1"/>
  <c r="AG51" i="4" s="1"/>
  <c r="AC35" i="4"/>
  <c r="M35" i="4"/>
  <c r="AE51" i="4"/>
  <c r="AE53" i="4"/>
  <c r="O53" i="4"/>
  <c r="AF53" i="4" s="1"/>
  <c r="AD56" i="4"/>
  <c r="AD34" i="4"/>
  <c r="N34" i="4"/>
  <c r="AE34" i="4" s="1"/>
  <c r="N35" i="4"/>
  <c r="AD35" i="4"/>
  <c r="O35" i="4"/>
  <c r="P35" i="4" s="1"/>
  <c r="AE35" i="4"/>
  <c r="AE56" i="4"/>
  <c r="O56" i="4"/>
  <c r="P56" i="4" s="1"/>
  <c r="AF51" i="4"/>
  <c r="O34" i="4"/>
  <c r="AF34" i="4" s="1"/>
  <c r="P53" i="4"/>
  <c r="AG53" i="4" s="1"/>
  <c r="Q53" i="4"/>
  <c r="AH53" i="4" s="1"/>
  <c r="AF35" i="4"/>
  <c r="AF56" i="4"/>
  <c r="P34" i="4"/>
  <c r="Q51" i="4"/>
  <c r="AH51" i="4"/>
  <c r="Q35" i="4"/>
  <c r="AH35" i="4" s="1"/>
  <c r="AG35" i="4"/>
  <c r="AG34" i="4"/>
  <c r="Q34" i="4"/>
  <c r="AH34" i="4"/>
  <c r="Q56" i="4"/>
  <c r="AH56" i="4"/>
  <c r="AG56" i="4"/>
  <c r="L52" i="4" l="1"/>
  <c r="AB52" i="4"/>
  <c r="AG48" i="4"/>
  <c r="Q48" i="4"/>
  <c r="AH48" i="4" s="1"/>
  <c r="Z28" i="4"/>
  <c r="J28" i="4"/>
  <c r="L50" i="4"/>
  <c r="AB50" i="4"/>
  <c r="AC38" i="4"/>
  <c r="M38" i="4"/>
  <c r="J45" i="4"/>
  <c r="Z45" i="4"/>
  <c r="Y22" i="4"/>
  <c r="AH22" i="4"/>
  <c r="AF22" i="4"/>
  <c r="AC20" i="4"/>
  <c r="AB20" i="4"/>
  <c r="AE20" i="4"/>
  <c r="AF20" i="4"/>
  <c r="AC18" i="4"/>
  <c r="AB18" i="4"/>
  <c r="Y18" i="4"/>
  <c r="X58" i="4"/>
  <c r="AC56" i="4"/>
  <c r="Z29" i="4"/>
  <c r="J29" i="4"/>
  <c r="L37" i="4"/>
  <c r="AB37" i="4"/>
  <c r="M36" i="4"/>
  <c r="AC36" i="4"/>
  <c r="J44" i="4"/>
  <c r="Z44" i="4"/>
  <c r="AB55" i="4"/>
  <c r="L55" i="4"/>
  <c r="Z53" i="4"/>
  <c r="Y43" i="4"/>
  <c r="AA43" i="4"/>
  <c r="AH43" i="4"/>
  <c r="AE43" i="4"/>
  <c r="AC43" i="4"/>
  <c r="AF43" i="4"/>
  <c r="AE41" i="4"/>
  <c r="Y41" i="4"/>
  <c r="AB41" i="4"/>
  <c r="AH41" i="4"/>
  <c r="AC41" i="4"/>
  <c r="AF41" i="4"/>
  <c r="AH39" i="4"/>
  <c r="AE39" i="4"/>
  <c r="AC39" i="4"/>
  <c r="AA39" i="4"/>
  <c r="AF39" i="4"/>
  <c r="AB39" i="4"/>
  <c r="L24" i="4"/>
  <c r="AF48" i="4"/>
  <c r="J31" i="4"/>
  <c r="Z31" i="4"/>
  <c r="Y32" i="4"/>
  <c r="I32" i="4"/>
  <c r="Y36" i="4"/>
  <c r="AG21" i="4"/>
  <c r="AG43" i="4"/>
  <c r="AG42" i="4"/>
  <c r="AG23" i="4"/>
  <c r="AG22" i="4"/>
  <c r="Z57" i="4"/>
  <c r="J57" i="4"/>
  <c r="K49" i="4"/>
  <c r="AA49" i="4"/>
  <c r="Y47" i="4"/>
  <c r="I47" i="4"/>
  <c r="AA50" i="4"/>
  <c r="I27" i="4"/>
  <c r="I26" i="4"/>
  <c r="I33" i="4"/>
  <c r="I25" i="4"/>
  <c r="I22" i="4"/>
  <c r="I23" i="4"/>
  <c r="I20" i="4"/>
  <c r="Z36" i="4"/>
  <c r="Z43" i="4"/>
  <c r="Z48" i="4"/>
  <c r="Z50" i="4"/>
  <c r="Z19" i="4"/>
  <c r="Z39" i="4"/>
  <c r="Z41" i="4"/>
  <c r="Z42" i="4"/>
  <c r="AD43" i="4"/>
  <c r="AD39" i="4"/>
  <c r="AD42" i="4"/>
  <c r="AD21" i="4"/>
  <c r="AD41" i="4"/>
  <c r="AD20" i="4"/>
  <c r="AD18" i="4"/>
  <c r="AD40" i="4"/>
  <c r="J54" i="4"/>
  <c r="Z54" i="4"/>
  <c r="Z38" i="4"/>
  <c r="J38" i="4"/>
  <c r="AA38" i="4" s="1"/>
  <c r="H30" i="4"/>
  <c r="H58" i="4" s="1"/>
  <c r="I46" i="4"/>
  <c r="J33" i="4" l="1"/>
  <c r="Z33" i="4"/>
  <c r="Z22" i="4"/>
  <c r="J22" i="4"/>
  <c r="J47" i="4"/>
  <c r="Z47" i="4"/>
  <c r="K57" i="4"/>
  <c r="AA57" i="4"/>
  <c r="Z32" i="4"/>
  <c r="J32" i="4"/>
  <c r="K44" i="4"/>
  <c r="AA44" i="4"/>
  <c r="M37" i="4"/>
  <c r="AC37" i="4"/>
  <c r="AA45" i="4"/>
  <c r="K45" i="4"/>
  <c r="M50" i="4"/>
  <c r="AC50" i="4"/>
  <c r="Z23" i="4"/>
  <c r="J23" i="4"/>
  <c r="Z26" i="4"/>
  <c r="J26" i="4"/>
  <c r="L49" i="4"/>
  <c r="AB49" i="4"/>
  <c r="K31" i="4"/>
  <c r="AA31" i="4"/>
  <c r="Z46" i="4"/>
  <c r="J46" i="4"/>
  <c r="Y30" i="4"/>
  <c r="I30" i="4"/>
  <c r="AA54" i="4"/>
  <c r="K54" i="4"/>
  <c r="Z25" i="4"/>
  <c r="J25" i="4"/>
  <c r="J27" i="4"/>
  <c r="Z27" i="4"/>
  <c r="AC24" i="4"/>
  <c r="M24" i="4"/>
  <c r="AC55" i="4"/>
  <c r="M55" i="4"/>
  <c r="K29" i="4"/>
  <c r="AA29" i="4"/>
  <c r="Y58" i="4"/>
  <c r="AD38" i="4"/>
  <c r="N38" i="4"/>
  <c r="K28" i="4"/>
  <c r="AA28" i="4"/>
  <c r="N36" i="4"/>
  <c r="AD36" i="4"/>
  <c r="Z20" i="4"/>
  <c r="I58" i="4"/>
  <c r="J20" i="4"/>
  <c r="M52" i="4"/>
  <c r="AC52" i="4"/>
  <c r="Z58" i="4" l="1"/>
  <c r="N24" i="4"/>
  <c r="AD24" i="4"/>
  <c r="AA25" i="4"/>
  <c r="K25" i="4"/>
  <c r="Z30" i="4"/>
  <c r="J30" i="4"/>
  <c r="AA26" i="4"/>
  <c r="K26" i="4"/>
  <c r="L44" i="4"/>
  <c r="AB44" i="4"/>
  <c r="AB57" i="4"/>
  <c r="L57" i="4"/>
  <c r="L29" i="4"/>
  <c r="AB29" i="4"/>
  <c r="AB31" i="4"/>
  <c r="L31" i="4"/>
  <c r="AD50" i="4"/>
  <c r="N50" i="4"/>
  <c r="K32" i="4"/>
  <c r="AA32" i="4"/>
  <c r="N52" i="4"/>
  <c r="AD52" i="4"/>
  <c r="AA20" i="4"/>
  <c r="J58" i="4"/>
  <c r="AB28" i="4"/>
  <c r="L28" i="4"/>
  <c r="N55" i="4"/>
  <c r="AD55" i="4"/>
  <c r="L54" i="4"/>
  <c r="AB54" i="4"/>
  <c r="K46" i="4"/>
  <c r="AA46" i="4"/>
  <c r="AA23" i="4"/>
  <c r="K23" i="4"/>
  <c r="AB45" i="4"/>
  <c r="L45" i="4"/>
  <c r="AD37" i="4"/>
  <c r="N37" i="4"/>
  <c r="K47" i="4"/>
  <c r="AA47" i="4"/>
  <c r="AE36" i="4"/>
  <c r="O36" i="4"/>
  <c r="AE38" i="4"/>
  <c r="O38" i="4"/>
  <c r="K27" i="4"/>
  <c r="AA27" i="4"/>
  <c r="AC49" i="4"/>
  <c r="M49" i="4"/>
  <c r="AA22" i="4"/>
  <c r="K22" i="4"/>
  <c r="AA33" i="4"/>
  <c r="K33" i="4"/>
  <c r="L33" i="4" l="1"/>
  <c r="AB33" i="4"/>
  <c r="M45" i="4"/>
  <c r="AC45" i="4"/>
  <c r="AB47" i="4"/>
  <c r="L47" i="4"/>
  <c r="AB46" i="4"/>
  <c r="L46" i="4"/>
  <c r="O55" i="4"/>
  <c r="AE55" i="4"/>
  <c r="L32" i="4"/>
  <c r="AB32" i="4"/>
  <c r="AB22" i="4"/>
  <c r="L22" i="4"/>
  <c r="P36" i="4"/>
  <c r="AF36" i="4"/>
  <c r="O37" i="4"/>
  <c r="AE37" i="4"/>
  <c r="AB23" i="4"/>
  <c r="L23" i="4"/>
  <c r="AC28" i="4"/>
  <c r="M28" i="4"/>
  <c r="AE50" i="4"/>
  <c r="O50" i="4"/>
  <c r="AA30" i="4"/>
  <c r="AA58" i="4" s="1"/>
  <c r="K30" i="4"/>
  <c r="AF38" i="4"/>
  <c r="P38" i="4"/>
  <c r="AB27" i="4"/>
  <c r="L27" i="4"/>
  <c r="AC54" i="4"/>
  <c r="M54" i="4"/>
  <c r="O52" i="4"/>
  <c r="AE52" i="4"/>
  <c r="AC29" i="4"/>
  <c r="M29" i="4"/>
  <c r="AC44" i="4"/>
  <c r="M44" i="4"/>
  <c r="AE24" i="4"/>
  <c r="O24" i="4"/>
  <c r="AD49" i="4"/>
  <c r="N49" i="4"/>
  <c r="AC31" i="4"/>
  <c r="M31" i="4"/>
  <c r="AC57" i="4"/>
  <c r="M57" i="4"/>
  <c r="L26" i="4"/>
  <c r="AB26" i="4"/>
  <c r="AB25" i="4"/>
  <c r="L25" i="4"/>
  <c r="AF24" i="4" l="1"/>
  <c r="P24" i="4"/>
  <c r="AC25" i="4"/>
  <c r="M25" i="4"/>
  <c r="N57" i="4"/>
  <c r="AD57" i="4"/>
  <c r="O49" i="4"/>
  <c r="AE49" i="4"/>
  <c r="AD44" i="4"/>
  <c r="N44" i="4"/>
  <c r="M27" i="4"/>
  <c r="AC27" i="4"/>
  <c r="AB30" i="4"/>
  <c r="L30" i="4"/>
  <c r="N28" i="4"/>
  <c r="AD28" i="4"/>
  <c r="K58" i="4"/>
  <c r="M32" i="4"/>
  <c r="AC32" i="4"/>
  <c r="AC46" i="4"/>
  <c r="M46" i="4"/>
  <c r="P52" i="4"/>
  <c r="AF52" i="4"/>
  <c r="P37" i="4"/>
  <c r="AF37" i="4"/>
  <c r="M22" i="4"/>
  <c r="L58" i="4"/>
  <c r="AC22" i="4"/>
  <c r="AD45" i="4"/>
  <c r="N45" i="4"/>
  <c r="N31" i="4"/>
  <c r="AD31" i="4"/>
  <c r="N29" i="4"/>
  <c r="AD29" i="4"/>
  <c r="N54" i="4"/>
  <c r="AD54" i="4"/>
  <c r="Q38" i="4"/>
  <c r="AH38" i="4" s="1"/>
  <c r="AG38" i="4"/>
  <c r="P50" i="4"/>
  <c r="AF50" i="4"/>
  <c r="AC23" i="4"/>
  <c r="M23" i="4"/>
  <c r="AB58" i="4"/>
  <c r="AC47" i="4"/>
  <c r="M47" i="4"/>
  <c r="AC26" i="4"/>
  <c r="M26" i="4"/>
  <c r="Q36" i="4"/>
  <c r="AH36" i="4" s="1"/>
  <c r="AG36" i="4"/>
  <c r="P55" i="4"/>
  <c r="AF55" i="4"/>
  <c r="M33" i="4"/>
  <c r="AC33" i="4"/>
  <c r="N26" i="4" l="1"/>
  <c r="AD26" i="4"/>
  <c r="Q50" i="4"/>
  <c r="AH50" i="4" s="1"/>
  <c r="AG50" i="4"/>
  <c r="AE54" i="4"/>
  <c r="O54" i="4"/>
  <c r="AE31" i="4"/>
  <c r="O31" i="4"/>
  <c r="O28" i="4"/>
  <c r="AE28" i="4"/>
  <c r="AD27" i="4"/>
  <c r="N27" i="4"/>
  <c r="AF49" i="4"/>
  <c r="P49" i="4"/>
  <c r="AD33" i="4"/>
  <c r="N33" i="4"/>
  <c r="AG55" i="4"/>
  <c r="Q55" i="4"/>
  <c r="AH55" i="4" s="1"/>
  <c r="AD23" i="4"/>
  <c r="N23" i="4"/>
  <c r="O45" i="4"/>
  <c r="AE45" i="4"/>
  <c r="AD22" i="4"/>
  <c r="AG52" i="4"/>
  <c r="Q52" i="4"/>
  <c r="AH52" i="4" s="1"/>
  <c r="AD32" i="4"/>
  <c r="N32" i="4"/>
  <c r="AC30" i="4"/>
  <c r="M30" i="4"/>
  <c r="M58" i="4" s="1"/>
  <c r="O44" i="4"/>
  <c r="AF44" i="4" s="1"/>
  <c r="AE44" i="4"/>
  <c r="AD47" i="4"/>
  <c r="N47" i="4"/>
  <c r="O29" i="4"/>
  <c r="AE29" i="4"/>
  <c r="N46" i="4"/>
  <c r="AD46" i="4"/>
  <c r="AE57" i="4"/>
  <c r="O57" i="4"/>
  <c r="Q24" i="4"/>
  <c r="AG24" i="4"/>
  <c r="AC58" i="4"/>
  <c r="AG37" i="4"/>
  <c r="Q37" i="4"/>
  <c r="AH37" i="4" s="1"/>
  <c r="AD25" i="4"/>
  <c r="N25" i="4"/>
  <c r="AE25" i="4" l="1"/>
  <c r="O25" i="4"/>
  <c r="AF57" i="4"/>
  <c r="P57" i="4"/>
  <c r="AE32" i="4"/>
  <c r="O32" i="4"/>
  <c r="AE23" i="4"/>
  <c r="O33" i="4"/>
  <c r="AE33" i="4"/>
  <c r="AE27" i="4"/>
  <c r="O27" i="4"/>
  <c r="P31" i="4"/>
  <c r="AF31" i="4"/>
  <c r="AF29" i="4"/>
  <c r="P29" i="4"/>
  <c r="AH24" i="4"/>
  <c r="AE47" i="4"/>
  <c r="O47" i="4"/>
  <c r="AD30" i="4"/>
  <c r="AD58" i="4" s="1"/>
  <c r="N30" i="4"/>
  <c r="AG49" i="4"/>
  <c r="Q49" i="4"/>
  <c r="AH49" i="4" s="1"/>
  <c r="AF54" i="4"/>
  <c r="P54" i="4"/>
  <c r="AE46" i="4"/>
  <c r="O46" i="4"/>
  <c r="AF45" i="4"/>
  <c r="P45" i="4"/>
  <c r="P28" i="4"/>
  <c r="AF28" i="4"/>
  <c r="AE26" i="4"/>
  <c r="O26" i="4"/>
  <c r="Q45" i="4" l="1"/>
  <c r="AH45" i="4" s="1"/>
  <c r="AG45" i="4"/>
  <c r="AG54" i="4"/>
  <c r="Q54" i="4"/>
  <c r="AH54" i="4" s="1"/>
  <c r="AE30" i="4"/>
  <c r="O30" i="4"/>
  <c r="AE58" i="4"/>
  <c r="AF26" i="4"/>
  <c r="P26" i="4"/>
  <c r="AF32" i="4"/>
  <c r="P32" i="4"/>
  <c r="P25" i="4"/>
  <c r="AF25" i="4"/>
  <c r="O58" i="4"/>
  <c r="P47" i="4"/>
  <c r="AF47" i="4"/>
  <c r="Q31" i="4"/>
  <c r="AH31" i="4" s="1"/>
  <c r="AG31" i="4"/>
  <c r="AF33" i="4"/>
  <c r="P33" i="4"/>
  <c r="P46" i="4"/>
  <c r="AF46" i="4"/>
  <c r="AG28" i="4"/>
  <c r="Q28" i="4"/>
  <c r="AH28" i="4" s="1"/>
  <c r="AG29" i="4"/>
  <c r="Q29" i="4"/>
  <c r="AH29" i="4" s="1"/>
  <c r="P27" i="4"/>
  <c r="AF27" i="4"/>
  <c r="N58" i="4"/>
  <c r="Q57" i="4"/>
  <c r="AH57" i="4" s="1"/>
  <c r="AG57" i="4"/>
  <c r="Q27" i="4" l="1"/>
  <c r="AH27" i="4" s="1"/>
  <c r="AG27" i="4"/>
  <c r="AG47" i="4"/>
  <c r="Q47" i="4"/>
  <c r="AH47" i="4" s="1"/>
  <c r="AG32" i="4"/>
  <c r="Q32" i="4"/>
  <c r="AH32" i="4" s="1"/>
  <c r="Q46" i="4"/>
  <c r="AH46" i="4" s="1"/>
  <c r="AG46" i="4"/>
  <c r="AF30" i="4"/>
  <c r="AF58" i="4" s="1"/>
  <c r="P30" i="4"/>
  <c r="AG33" i="4"/>
  <c r="Q33" i="4"/>
  <c r="AH33" i="4" s="1"/>
  <c r="Q25" i="4"/>
  <c r="AG25" i="4"/>
  <c r="P58" i="4"/>
  <c r="Q26" i="4"/>
  <c r="AH26" i="4" s="1"/>
  <c r="AG26" i="4"/>
  <c r="AG30" i="4" l="1"/>
  <c r="AG58" i="4" s="1"/>
  <c r="Q30" i="4"/>
  <c r="AH30" i="4" s="1"/>
  <c r="AH25" i="4"/>
  <c r="AH58" i="4" s="1"/>
  <c r="Q58" i="4"/>
</calcChain>
</file>

<file path=xl/sharedStrings.xml><?xml version="1.0" encoding="utf-8"?>
<sst xmlns="http://schemas.openxmlformats.org/spreadsheetml/2006/main" count="158" uniqueCount="60">
  <si>
    <t>№</t>
    <phoneticPr fontId="1"/>
  </si>
  <si>
    <t>社員番号</t>
    <rPh sb="0" eb="2">
      <t>シャイン</t>
    </rPh>
    <rPh sb="2" eb="4">
      <t>バンゴウ</t>
    </rPh>
    <phoneticPr fontId="1"/>
  </si>
  <si>
    <t>年齢</t>
    <rPh sb="0" eb="2">
      <t>ネンレイ</t>
    </rPh>
    <phoneticPr fontId="1"/>
  </si>
  <si>
    <t>現行</t>
    <rPh sb="0" eb="2">
      <t>ゲンコウ</t>
    </rPh>
    <phoneticPr fontId="1"/>
  </si>
  <si>
    <t>月例給</t>
    <rPh sb="0" eb="2">
      <t>ゲツレイ</t>
    </rPh>
    <rPh sb="2" eb="3">
      <t>キュウ</t>
    </rPh>
    <phoneticPr fontId="1"/>
  </si>
  <si>
    <t>１年後</t>
    <rPh sb="1" eb="3">
      <t>ネンゴ</t>
    </rPh>
    <phoneticPr fontId="1"/>
  </si>
  <si>
    <t>２年後</t>
    <rPh sb="1" eb="3">
      <t>ネンゴ</t>
    </rPh>
    <phoneticPr fontId="1"/>
  </si>
  <si>
    <t>３年後</t>
    <rPh sb="1" eb="3">
      <t>ネンゴ</t>
    </rPh>
    <phoneticPr fontId="1"/>
  </si>
  <si>
    <t>４年後</t>
    <rPh sb="1" eb="3">
      <t>ネンゴ</t>
    </rPh>
    <phoneticPr fontId="1"/>
  </si>
  <si>
    <t>５年後</t>
    <rPh sb="1" eb="3">
      <t>ネンゴ</t>
    </rPh>
    <phoneticPr fontId="1"/>
  </si>
  <si>
    <t>６年後</t>
    <rPh sb="1" eb="3">
      <t>ネンゴ</t>
    </rPh>
    <phoneticPr fontId="1"/>
  </si>
  <si>
    <t>合計（千円）</t>
    <rPh sb="0" eb="2">
      <t>ゴウケイ</t>
    </rPh>
    <rPh sb="3" eb="5">
      <t>センエン</t>
    </rPh>
    <phoneticPr fontId="1"/>
  </si>
  <si>
    <t>（円）</t>
    <rPh sb="1" eb="2">
      <t>エン</t>
    </rPh>
    <phoneticPr fontId="1"/>
  </si>
  <si>
    <t>１０年後</t>
    <rPh sb="2" eb="4">
      <t>ネンゴ</t>
    </rPh>
    <phoneticPr fontId="1"/>
  </si>
  <si>
    <t>氏名</t>
    <rPh sb="0" eb="2">
      <t>シメイ</t>
    </rPh>
    <phoneticPr fontId="1"/>
  </si>
  <si>
    <t>・・　・・</t>
    <phoneticPr fontId="1"/>
  </si>
  <si>
    <t>昇給額</t>
    <rPh sb="0" eb="2">
      <t>ショウキュウ</t>
    </rPh>
    <rPh sb="2" eb="3">
      <t>ガク</t>
    </rPh>
    <phoneticPr fontId="1"/>
  </si>
  <si>
    <t>７年後</t>
    <rPh sb="1" eb="3">
      <t>ネンゴ</t>
    </rPh>
    <phoneticPr fontId="1"/>
  </si>
  <si>
    <t>８年後</t>
    <rPh sb="1" eb="3">
      <t>ネンゴ</t>
    </rPh>
    <phoneticPr fontId="1"/>
  </si>
  <si>
    <t>９年後</t>
    <rPh sb="1" eb="3">
      <t>ネンゴ</t>
    </rPh>
    <phoneticPr fontId="1"/>
  </si>
  <si>
    <t>等級</t>
    <rPh sb="0" eb="2">
      <t>トウキュウ</t>
    </rPh>
    <phoneticPr fontId="1"/>
  </si>
  <si>
    <t>昇給予定額＝</t>
    <rPh sb="0" eb="2">
      <t>ショウキュウ</t>
    </rPh>
    <rPh sb="2" eb="4">
      <t>ヨテイ</t>
    </rPh>
    <rPh sb="4" eb="5">
      <t>ガク</t>
    </rPh>
    <phoneticPr fontId="1"/>
  </si>
  <si>
    <t>【昇給可能シミュレーションの算定方法】</t>
    <rPh sb="1" eb="3">
      <t>ショウキュウ</t>
    </rPh>
    <rPh sb="3" eb="5">
      <t>カノウ</t>
    </rPh>
    <rPh sb="14" eb="16">
      <t>サンテイ</t>
    </rPh>
    <rPh sb="16" eb="18">
      <t>ホウホウ</t>
    </rPh>
    <phoneticPr fontId="1"/>
  </si>
  <si>
    <t>賞与</t>
    <rPh sb="0" eb="2">
      <t>ショウヨ</t>
    </rPh>
    <phoneticPr fontId="1"/>
  </si>
  <si>
    <t>基礎額</t>
    <rPh sb="0" eb="2">
      <t>キソ</t>
    </rPh>
    <rPh sb="2" eb="3">
      <t>ガク</t>
    </rPh>
    <phoneticPr fontId="1"/>
  </si>
  <si>
    <t>夏期</t>
    <rPh sb="0" eb="2">
      <t>カキ</t>
    </rPh>
    <phoneticPr fontId="1"/>
  </si>
  <si>
    <t>賞与</t>
    <rPh sb="0" eb="2">
      <t>ショウヨ</t>
    </rPh>
    <phoneticPr fontId="1"/>
  </si>
  <si>
    <t>冬期</t>
    <rPh sb="0" eb="2">
      <t>トウキ</t>
    </rPh>
    <phoneticPr fontId="1"/>
  </si>
  <si>
    <t>支給月数</t>
    <rPh sb="0" eb="2">
      <t>シキュウ</t>
    </rPh>
    <rPh sb="2" eb="3">
      <t>ゲツ</t>
    </rPh>
    <rPh sb="3" eb="4">
      <t>スウ</t>
    </rPh>
    <phoneticPr fontId="1"/>
  </si>
  <si>
    <t>年収</t>
    <rPh sb="0" eb="2">
      <t>ネンシュウ</t>
    </rPh>
    <phoneticPr fontId="1"/>
  </si>
  <si>
    <t>5000円</t>
    <rPh sb="4" eb="5">
      <t>エン</t>
    </rPh>
    <phoneticPr fontId="1"/>
  </si>
  <si>
    <t>3000円</t>
    <rPh sb="4" eb="5">
      <t>エン</t>
    </rPh>
    <phoneticPr fontId="1"/>
  </si>
  <si>
    <t>7000円</t>
    <rPh sb="4" eb="5">
      <t>エン</t>
    </rPh>
    <phoneticPr fontId="1"/>
  </si>
  <si>
    <t>4000円</t>
    <rPh sb="4" eb="5">
      <t>エン</t>
    </rPh>
    <phoneticPr fontId="1"/>
  </si>
  <si>
    <t>2000円</t>
    <rPh sb="4" eb="5">
      <t>エン</t>
    </rPh>
    <phoneticPr fontId="1"/>
  </si>
  <si>
    <t>6000円</t>
    <rPh sb="4" eb="5">
      <t>エン</t>
    </rPh>
    <phoneticPr fontId="1"/>
  </si>
  <si>
    <t>昇格可能額</t>
    <rPh sb="0" eb="2">
      <t>ショウカク</t>
    </rPh>
    <rPh sb="2" eb="5">
      <t>カノウガク</t>
    </rPh>
    <phoneticPr fontId="1"/>
  </si>
  <si>
    <t>【月例給の推移（１０年間）】</t>
    <rPh sb="1" eb="3">
      <t>ゲツレイ</t>
    </rPh>
    <rPh sb="3" eb="4">
      <t>キュウ</t>
    </rPh>
    <rPh sb="5" eb="7">
      <t>スイイ</t>
    </rPh>
    <rPh sb="10" eb="12">
      <t>ネンカン</t>
    </rPh>
    <phoneticPr fontId="1"/>
  </si>
  <si>
    <t>当年</t>
    <rPh sb="0" eb="2">
      <t>トウネン</t>
    </rPh>
    <phoneticPr fontId="1"/>
  </si>
  <si>
    <t>年収</t>
    <rPh sb="0" eb="2">
      <t>ネンシュウ</t>
    </rPh>
    <phoneticPr fontId="1"/>
  </si>
  <si>
    <t>【年収の推移（１０年間）】</t>
    <rPh sb="1" eb="3">
      <t>ネンシュウ</t>
    </rPh>
    <rPh sb="4" eb="6">
      <t>スイイ</t>
    </rPh>
    <rPh sb="9" eb="11">
      <t>ネンカン</t>
    </rPh>
    <phoneticPr fontId="1"/>
  </si>
  <si>
    <t>中途入社</t>
    <rPh sb="0" eb="2">
      <t>チュウト</t>
    </rPh>
    <rPh sb="2" eb="4">
      <t>ニュウシャ</t>
    </rPh>
    <phoneticPr fontId="1"/>
  </si>
  <si>
    <t>高卒</t>
    <rPh sb="0" eb="2">
      <t>コウソツ</t>
    </rPh>
    <phoneticPr fontId="1"/>
  </si>
  <si>
    <t>大卒</t>
    <rPh sb="0" eb="2">
      <t>ダイソツ</t>
    </rPh>
    <phoneticPr fontId="1"/>
  </si>
  <si>
    <t>昇給額が</t>
    <rPh sb="0" eb="2">
      <t>ショウキュウ</t>
    </rPh>
    <rPh sb="2" eb="3">
      <t>ガク</t>
    </rPh>
    <phoneticPr fontId="1"/>
  </si>
  <si>
    <t>円となる基本給テーブルを作成する</t>
    <rPh sb="0" eb="1">
      <t>エン</t>
    </rPh>
    <rPh sb="4" eb="7">
      <t>キホンキュウ</t>
    </rPh>
    <rPh sb="12" eb="14">
      <t>サクセイ</t>
    </rPh>
    <phoneticPr fontId="1"/>
  </si>
  <si>
    <t>【月例給の推移（10年間）】</t>
    <phoneticPr fontId="1"/>
  </si>
  <si>
    <t>【年収の推移（10年間）】</t>
    <phoneticPr fontId="1"/>
  </si>
  <si>
    <t>③再雇用で月例給の額を変更する場合、再雇用に切り替わる歳から、当該基本給額を入力して下さい（下記は水色に塗りつぶしてあります。）</t>
    <phoneticPr fontId="1"/>
  </si>
  <si>
    <t>②「定年の年齢」に達した社員は、データを削除して下さい（下記は灰色に塗りつぶしてあります。）</t>
    <rPh sb="2" eb="4">
      <t>テイネン</t>
    </rPh>
    <rPh sb="5" eb="7">
      <t>ネンレイ</t>
    </rPh>
    <rPh sb="9" eb="10">
      <t>タッ</t>
    </rPh>
    <rPh sb="12" eb="14">
      <t>シャイン</t>
    </rPh>
    <rPh sb="20" eb="22">
      <t>サクジョ</t>
    </rPh>
    <rPh sb="24" eb="25">
      <t>クダ</t>
    </rPh>
    <rPh sb="28" eb="30">
      <t>カキ</t>
    </rPh>
    <rPh sb="31" eb="33">
      <t>ハイイロ</t>
    </rPh>
    <rPh sb="34" eb="35">
      <t>ヌ</t>
    </rPh>
    <phoneticPr fontId="1"/>
  </si>
  <si>
    <t>⑤「中途の採用見込み」のある場合、採用が発生する○年後に、「月例給」を入力して下さい。</t>
    <rPh sb="5" eb="7">
      <t>サイヨウ</t>
    </rPh>
    <rPh sb="7" eb="9">
      <t>ミコ</t>
    </rPh>
    <rPh sb="35" eb="37">
      <t>ニュウリョク</t>
    </rPh>
    <rPh sb="39" eb="40">
      <t>クダ</t>
    </rPh>
    <phoneticPr fontId="1"/>
  </si>
  <si>
    <t>①下記の黄色いセルにデータを入力して下さい。</t>
    <rPh sb="1" eb="3">
      <t>カキ</t>
    </rPh>
    <rPh sb="4" eb="6">
      <t>キイロ</t>
    </rPh>
    <rPh sb="14" eb="16">
      <t>ニュウリョク</t>
    </rPh>
    <rPh sb="18" eb="19">
      <t>クダ</t>
    </rPh>
    <phoneticPr fontId="1"/>
  </si>
  <si>
    <t>④「新卒の採用見込み」のある場合、採用が発生する○年後に、「初任給」を入力して下さい。</t>
    <rPh sb="2" eb="4">
      <t>シンソツ</t>
    </rPh>
    <rPh sb="5" eb="7">
      <t>サイヨウ</t>
    </rPh>
    <rPh sb="7" eb="9">
      <t>ミコ</t>
    </rPh>
    <rPh sb="30" eb="33">
      <t>ショニンキュウ</t>
    </rPh>
    <rPh sb="35" eb="37">
      <t>ニュウリョク</t>
    </rPh>
    <rPh sb="39" eb="40">
      <t>クダ</t>
    </rPh>
    <phoneticPr fontId="1"/>
  </si>
  <si>
    <t>⑥「昇給予定額」の数字を変更して、会社として経営可能な昇格予定額を算出して下さい。</t>
    <rPh sb="2" eb="4">
      <t>ショウキュウ</t>
    </rPh>
    <rPh sb="4" eb="6">
      <t>ヨテイ</t>
    </rPh>
    <rPh sb="6" eb="7">
      <t>ガク</t>
    </rPh>
    <rPh sb="9" eb="11">
      <t>スウジ</t>
    </rPh>
    <rPh sb="12" eb="14">
      <t>ヘンコウ</t>
    </rPh>
    <rPh sb="17" eb="19">
      <t>カイシャ</t>
    </rPh>
    <rPh sb="22" eb="24">
      <t>ケイエイ</t>
    </rPh>
    <rPh sb="24" eb="26">
      <t>カノウ</t>
    </rPh>
    <rPh sb="27" eb="29">
      <t>ショウカク</t>
    </rPh>
    <rPh sb="29" eb="31">
      <t>ヨテイ</t>
    </rPh>
    <rPh sb="31" eb="32">
      <t>ガク</t>
    </rPh>
    <rPh sb="33" eb="35">
      <t>サンシュツ</t>
    </rPh>
    <rPh sb="37" eb="38">
      <t>クダ</t>
    </rPh>
    <phoneticPr fontId="1"/>
  </si>
  <si>
    <t>昇給可能額シミュレーション</t>
    <rPh sb="0" eb="2">
      <t>ショウキュウ</t>
    </rPh>
    <rPh sb="2" eb="4">
      <t>カノウ</t>
    </rPh>
    <rPh sb="4" eb="5">
      <t>ガク</t>
    </rPh>
    <phoneticPr fontId="1"/>
  </si>
  <si>
    <t>⑦シミュレーション結果は、次ページの昇格可能グラフに算出されます。</t>
    <rPh sb="9" eb="11">
      <t>ケッカ</t>
    </rPh>
    <rPh sb="13" eb="14">
      <t>ジ</t>
    </rPh>
    <rPh sb="18" eb="20">
      <t>ショウカク</t>
    </rPh>
    <rPh sb="20" eb="22">
      <t>カノウ</t>
    </rPh>
    <rPh sb="26" eb="28">
      <t>サンシュツ</t>
    </rPh>
    <phoneticPr fontId="1"/>
  </si>
  <si>
    <t>昇給可能シミュレーショングラフ</t>
    <rPh sb="0" eb="2">
      <t>ショウキュウ</t>
    </rPh>
    <rPh sb="2" eb="4">
      <t>カノウ</t>
    </rPh>
    <phoneticPr fontId="1"/>
  </si>
  <si>
    <t>ご不明な点は、info@growthen.co.jp までお問い合わせください。</t>
    <phoneticPr fontId="1"/>
  </si>
  <si>
    <t>ご不明な点は、info@growthen.co.jp まで</t>
    <phoneticPr fontId="1"/>
  </si>
  <si>
    <t xml:space="preserve">© Growthen Partner Inc. All rights reserved. 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</si>
</sst>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1"/>
      <color indexed="55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0" xfId="0" applyFont="1">
      <alignment vertical="center"/>
    </xf>
    <xf numFmtId="38" fontId="7" fillId="3" borderId="9" xfId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3" xfId="1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38" fontId="7" fillId="3" borderId="0" xfId="1" applyFont="1" applyFill="1">
      <alignment vertical="center"/>
    </xf>
    <xf numFmtId="0" fontId="7" fillId="4" borderId="0" xfId="0" applyFont="1" applyFill="1">
      <alignment vertical="center"/>
    </xf>
    <xf numFmtId="40" fontId="7" fillId="0" borderId="0" xfId="1" applyNumberFormat="1" applyFont="1" applyFill="1">
      <alignment vertical="center"/>
    </xf>
    <xf numFmtId="38" fontId="7" fillId="0" borderId="0" xfId="1" applyFont="1" applyFill="1">
      <alignment vertical="center"/>
    </xf>
    <xf numFmtId="38" fontId="7" fillId="0" borderId="0" xfId="0" applyNumberFormat="1" applyFont="1" applyFill="1">
      <alignment vertical="center"/>
    </xf>
    <xf numFmtId="38" fontId="4" fillId="5" borderId="0" xfId="0" applyNumberFormat="1" applyFont="1" applyFill="1">
      <alignment vertical="center"/>
    </xf>
    <xf numFmtId="38" fontId="4" fillId="3" borderId="0" xfId="1" applyFont="1" applyFill="1">
      <alignment vertical="center"/>
    </xf>
    <xf numFmtId="38" fontId="4" fillId="0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38" fontId="7" fillId="0" borderId="0" xfId="0" applyNumberFormat="1" applyFont="1">
      <alignment vertical="center"/>
    </xf>
    <xf numFmtId="0" fontId="7" fillId="0" borderId="1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38" fontId="7" fillId="3" borderId="13" xfId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昇格可能シミュレーション!$D$61</c:f>
              <c:strCache>
                <c:ptCount val="1"/>
                <c:pt idx="0">
                  <c:v>2000円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昇格可能シミュレーション!$G$61:$Q$61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4879.33</c:v>
                </c:pt>
                <c:pt idx="2">
                  <c:v>5078.55</c:v>
                </c:pt>
                <c:pt idx="3">
                  <c:v>5114.55</c:v>
                </c:pt>
                <c:pt idx="4">
                  <c:v>5549.25</c:v>
                </c:pt>
                <c:pt idx="5">
                  <c:v>5589.25</c:v>
                </c:pt>
                <c:pt idx="6">
                  <c:v>5779.35</c:v>
                </c:pt>
                <c:pt idx="7">
                  <c:v>5702.25</c:v>
                </c:pt>
                <c:pt idx="8">
                  <c:v>5572.25</c:v>
                </c:pt>
                <c:pt idx="9">
                  <c:v>5662.25</c:v>
                </c:pt>
                <c:pt idx="10">
                  <c:v>5714.25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D7-46AA-83F8-CE30F5C8FB61}"/>
            </c:ext>
          </c:extLst>
        </c:ser>
        <c:ser>
          <c:idx val="1"/>
          <c:order val="1"/>
          <c:tx>
            <c:strRef>
              <c:f>昇格可能シミュレーション!$D$62</c:f>
              <c:strCache>
                <c:ptCount val="1"/>
                <c:pt idx="0">
                  <c:v>3000円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昇格可能シミュレーション!$G$62:$Q$62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4897.33</c:v>
                </c:pt>
                <c:pt idx="2">
                  <c:v>5110.55</c:v>
                </c:pt>
                <c:pt idx="3">
                  <c:v>5164.55</c:v>
                </c:pt>
                <c:pt idx="4">
                  <c:v>5613.25</c:v>
                </c:pt>
                <c:pt idx="5">
                  <c:v>5671.25</c:v>
                </c:pt>
                <c:pt idx="6">
                  <c:v>5873.35</c:v>
                </c:pt>
                <c:pt idx="7">
                  <c:v>5806.25</c:v>
                </c:pt>
                <c:pt idx="8">
                  <c:v>5684.25</c:v>
                </c:pt>
                <c:pt idx="9">
                  <c:v>5789.25</c:v>
                </c:pt>
                <c:pt idx="10">
                  <c:v>5857.25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D7-46AA-83F8-CE30F5C8FB61}"/>
            </c:ext>
          </c:extLst>
        </c:ser>
        <c:ser>
          <c:idx val="2"/>
          <c:order val="2"/>
          <c:tx>
            <c:strRef>
              <c:f>昇格可能シミュレーション!$D$63</c:f>
              <c:strCache>
                <c:ptCount val="1"/>
                <c:pt idx="0">
                  <c:v>4000円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昇格可能シミュレーション!$G$63:$Q$63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4915.33</c:v>
                </c:pt>
                <c:pt idx="2">
                  <c:v>5142.55</c:v>
                </c:pt>
                <c:pt idx="3">
                  <c:v>5214.55</c:v>
                </c:pt>
                <c:pt idx="4">
                  <c:v>5677.25</c:v>
                </c:pt>
                <c:pt idx="5">
                  <c:v>5753.25</c:v>
                </c:pt>
                <c:pt idx="6">
                  <c:v>5967.35</c:v>
                </c:pt>
                <c:pt idx="7">
                  <c:v>5910.25</c:v>
                </c:pt>
                <c:pt idx="8">
                  <c:v>5796.25</c:v>
                </c:pt>
                <c:pt idx="9">
                  <c:v>5916.25</c:v>
                </c:pt>
                <c:pt idx="10">
                  <c:v>6000.25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D7-46AA-83F8-CE30F5C8FB61}"/>
            </c:ext>
          </c:extLst>
        </c:ser>
        <c:ser>
          <c:idx val="3"/>
          <c:order val="3"/>
          <c:tx>
            <c:strRef>
              <c:f>昇格可能シミュレーション!$D$64</c:f>
              <c:strCache>
                <c:ptCount val="1"/>
                <c:pt idx="0">
                  <c:v>5000円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昇格可能シミュレーション!$G$64:$Q$64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4933.33</c:v>
                </c:pt>
                <c:pt idx="2">
                  <c:v>5174.55</c:v>
                </c:pt>
                <c:pt idx="3">
                  <c:v>5264.55</c:v>
                </c:pt>
                <c:pt idx="4">
                  <c:v>5741.25</c:v>
                </c:pt>
                <c:pt idx="5">
                  <c:v>5835.25</c:v>
                </c:pt>
                <c:pt idx="6">
                  <c:v>6061.35</c:v>
                </c:pt>
                <c:pt idx="7">
                  <c:v>6014.25</c:v>
                </c:pt>
                <c:pt idx="8">
                  <c:v>5908.25</c:v>
                </c:pt>
                <c:pt idx="9">
                  <c:v>6043.25</c:v>
                </c:pt>
                <c:pt idx="10">
                  <c:v>6143.25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D7-46AA-83F8-CE30F5C8FB61}"/>
            </c:ext>
          </c:extLst>
        </c:ser>
        <c:ser>
          <c:idx val="4"/>
          <c:order val="4"/>
          <c:tx>
            <c:strRef>
              <c:f>昇格可能シミュレーション!$D$65</c:f>
              <c:strCache>
                <c:ptCount val="1"/>
                <c:pt idx="0">
                  <c:v>6000円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昇格可能シミュレーション!$G$65:$Q$65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4951.33</c:v>
                </c:pt>
                <c:pt idx="2">
                  <c:v>5206.55</c:v>
                </c:pt>
                <c:pt idx="3">
                  <c:v>5314.55</c:v>
                </c:pt>
                <c:pt idx="4">
                  <c:v>5805.25</c:v>
                </c:pt>
                <c:pt idx="5">
                  <c:v>5917.25</c:v>
                </c:pt>
                <c:pt idx="6">
                  <c:v>6155.35</c:v>
                </c:pt>
                <c:pt idx="7">
                  <c:v>6118.25</c:v>
                </c:pt>
                <c:pt idx="8">
                  <c:v>6020.25</c:v>
                </c:pt>
                <c:pt idx="9">
                  <c:v>6170.25</c:v>
                </c:pt>
                <c:pt idx="10">
                  <c:v>6286.25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D7-46AA-83F8-CE30F5C8FB61}"/>
            </c:ext>
          </c:extLst>
        </c:ser>
        <c:ser>
          <c:idx val="5"/>
          <c:order val="5"/>
          <c:tx>
            <c:strRef>
              <c:f>昇格可能シミュレーション!$D$66</c:f>
              <c:strCache>
                <c:ptCount val="1"/>
                <c:pt idx="0">
                  <c:v>7000円</c:v>
                </c:pt>
              </c:strCache>
            </c:strRef>
          </c:tx>
          <c:cat>
            <c:strRef>
              <c:f>昇格可能シミュレーション!$G$60:$Q$60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昇格可能シミュレーション!$G$66:$Q$66</c:f>
              <c:numCache>
                <c:formatCode>#,##0_);[Red]\(#,##0\)</c:formatCode>
                <c:ptCount val="11"/>
                <c:pt idx="0">
                  <c:v>5335.33</c:v>
                </c:pt>
                <c:pt idx="1">
                  <c:v>4969.33</c:v>
                </c:pt>
                <c:pt idx="2">
                  <c:v>5238.55</c:v>
                </c:pt>
                <c:pt idx="3">
                  <c:v>5364.55</c:v>
                </c:pt>
                <c:pt idx="4">
                  <c:v>5869.25</c:v>
                </c:pt>
                <c:pt idx="5">
                  <c:v>5999.25</c:v>
                </c:pt>
                <c:pt idx="6">
                  <c:v>6249.35</c:v>
                </c:pt>
                <c:pt idx="7">
                  <c:v>6222.25</c:v>
                </c:pt>
                <c:pt idx="8">
                  <c:v>6132.25</c:v>
                </c:pt>
                <c:pt idx="9">
                  <c:v>6297.25</c:v>
                </c:pt>
                <c:pt idx="10">
                  <c:v>6429.25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D7-46AA-83F8-CE30F5C8F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54928"/>
        <c:axId val="506554536"/>
      </c:lineChart>
      <c:catAx>
        <c:axId val="50655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554536"/>
        <c:crosses val="autoZero"/>
        <c:auto val="1"/>
        <c:lblAlgn val="ctr"/>
        <c:lblOffset val="100"/>
        <c:noMultiLvlLbl val="0"/>
      </c:catAx>
      <c:valAx>
        <c:axId val="506554536"/>
        <c:scaling>
          <c:orientation val="minMax"/>
          <c:min val="4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0655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昇格可能シミュレーション!$U$61</c:f>
              <c:strCache>
                <c:ptCount val="1"/>
                <c:pt idx="0">
                  <c:v>2000円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昇格可能シミュレーション!$X$61:$AH$61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66266.362940315026</c:v>
                </c:pt>
                <c:pt idx="2">
                  <c:v>68657.002940315026</c:v>
                </c:pt>
                <c:pt idx="3">
                  <c:v>69089.002940315026</c:v>
                </c:pt>
                <c:pt idx="4">
                  <c:v>74305.40294031502</c:v>
                </c:pt>
                <c:pt idx="5">
                  <c:v>74785.40294031502</c:v>
                </c:pt>
                <c:pt idx="6">
                  <c:v>77066.602940315017</c:v>
                </c:pt>
                <c:pt idx="7">
                  <c:v>75203.738161930713</c:v>
                </c:pt>
                <c:pt idx="8">
                  <c:v>73643.738161930713</c:v>
                </c:pt>
                <c:pt idx="9">
                  <c:v>74456.052447645008</c:v>
                </c:pt>
                <c:pt idx="10">
                  <c:v>75080.052447645008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C1-447B-8190-DDDBFED982F1}"/>
            </c:ext>
          </c:extLst>
        </c:ser>
        <c:ser>
          <c:idx val="1"/>
          <c:order val="1"/>
          <c:tx>
            <c:strRef>
              <c:f>昇格可能シミュレーション!$U$62</c:f>
              <c:strCache>
                <c:ptCount val="1"/>
                <c:pt idx="0">
                  <c:v>3000円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昇格可能シミュレーション!$X$62:$AH$62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66511.614410472539</c:v>
                </c:pt>
                <c:pt idx="2">
                  <c:v>69070.254410472538</c:v>
                </c:pt>
                <c:pt idx="3">
                  <c:v>69718.254410472538</c:v>
                </c:pt>
                <c:pt idx="4">
                  <c:v>75102.654410472547</c:v>
                </c:pt>
                <c:pt idx="5">
                  <c:v>75798.654410472547</c:v>
                </c:pt>
                <c:pt idx="6">
                  <c:v>78223.854410472544</c:v>
                </c:pt>
                <c:pt idx="7">
                  <c:v>76477.557242896059</c:v>
                </c:pt>
                <c:pt idx="8">
                  <c:v>75013.557242896059</c:v>
                </c:pt>
                <c:pt idx="9">
                  <c:v>76004.328671467476</c:v>
                </c:pt>
                <c:pt idx="10">
                  <c:v>76820.328671467476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C1-447B-8190-DDDBFED982F1}"/>
            </c:ext>
          </c:extLst>
        </c:ser>
        <c:ser>
          <c:idx val="2"/>
          <c:order val="2"/>
          <c:tx>
            <c:strRef>
              <c:f>昇格可能シミュレーション!$U$63</c:f>
              <c:strCache>
                <c:ptCount val="1"/>
                <c:pt idx="0">
                  <c:v>4000円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昇格可能シミュレーション!$X$63:$AH$63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66756.865880630052</c:v>
                </c:pt>
                <c:pt idx="2">
                  <c:v>69483.505880630066</c:v>
                </c:pt>
                <c:pt idx="3">
                  <c:v>70347.505880630066</c:v>
                </c:pt>
                <c:pt idx="4">
                  <c:v>75899.90588063006</c:v>
                </c:pt>
                <c:pt idx="5">
                  <c:v>76811.90588063006</c:v>
                </c:pt>
                <c:pt idx="6">
                  <c:v>79381.105880630057</c:v>
                </c:pt>
                <c:pt idx="7">
                  <c:v>77751.376323861419</c:v>
                </c:pt>
                <c:pt idx="8">
                  <c:v>76383.376323861419</c:v>
                </c:pt>
                <c:pt idx="9">
                  <c:v>77552.604895289987</c:v>
                </c:pt>
                <c:pt idx="10">
                  <c:v>78560.604895289987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C1-447B-8190-DDDBFED982F1}"/>
            </c:ext>
          </c:extLst>
        </c:ser>
        <c:ser>
          <c:idx val="3"/>
          <c:order val="3"/>
          <c:tx>
            <c:strRef>
              <c:f>昇格可能シミュレーション!$U$64</c:f>
              <c:strCache>
                <c:ptCount val="1"/>
                <c:pt idx="0">
                  <c:v>5000円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昇格可能シミュレーション!$X$64:$AH$64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67002.117350787579</c:v>
                </c:pt>
                <c:pt idx="2">
                  <c:v>69896.757350787579</c:v>
                </c:pt>
                <c:pt idx="3">
                  <c:v>70976.757350787579</c:v>
                </c:pt>
                <c:pt idx="4">
                  <c:v>76697.157350787573</c:v>
                </c:pt>
                <c:pt idx="5">
                  <c:v>77825.157350787573</c:v>
                </c:pt>
                <c:pt idx="6">
                  <c:v>80538.357350787584</c:v>
                </c:pt>
                <c:pt idx="7">
                  <c:v>79025.195404826794</c:v>
                </c:pt>
                <c:pt idx="8">
                  <c:v>77753.195404826794</c:v>
                </c:pt>
                <c:pt idx="9">
                  <c:v>79100.881119112499</c:v>
                </c:pt>
                <c:pt idx="10">
                  <c:v>80300.881119112499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C1-447B-8190-DDDBFED982F1}"/>
            </c:ext>
          </c:extLst>
        </c:ser>
        <c:ser>
          <c:idx val="4"/>
          <c:order val="4"/>
          <c:tx>
            <c:strRef>
              <c:f>昇格可能シミュレーション!$U$65</c:f>
              <c:strCache>
                <c:ptCount val="1"/>
                <c:pt idx="0">
                  <c:v>6000円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昇格可能シミュレーション!$X$65:$AH$65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67247.368820945077</c:v>
                </c:pt>
                <c:pt idx="2">
                  <c:v>70310.008820945077</c:v>
                </c:pt>
                <c:pt idx="3">
                  <c:v>71606.008820945077</c:v>
                </c:pt>
                <c:pt idx="4">
                  <c:v>77494.408820945086</c:v>
                </c:pt>
                <c:pt idx="5">
                  <c:v>78838.408820945086</c:v>
                </c:pt>
                <c:pt idx="6">
                  <c:v>81695.608820945083</c:v>
                </c:pt>
                <c:pt idx="7">
                  <c:v>80299.014485792126</c:v>
                </c:pt>
                <c:pt idx="8">
                  <c:v>79123.014485792126</c:v>
                </c:pt>
                <c:pt idx="9">
                  <c:v>80649.157342934996</c:v>
                </c:pt>
                <c:pt idx="10">
                  <c:v>82041.157342934996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C1-447B-8190-DDDBFED982F1}"/>
            </c:ext>
          </c:extLst>
        </c:ser>
        <c:ser>
          <c:idx val="5"/>
          <c:order val="5"/>
          <c:tx>
            <c:strRef>
              <c:f>昇格可能シミュレーション!$U$66</c:f>
              <c:strCache>
                <c:ptCount val="1"/>
                <c:pt idx="0">
                  <c:v>7000円</c:v>
                </c:pt>
              </c:strCache>
            </c:strRef>
          </c:tx>
          <c:cat>
            <c:strRef>
              <c:f>昇格可能シミュレーション!$X$60:$AH$60</c:f>
              <c:strCache>
                <c:ptCount val="11"/>
                <c:pt idx="0">
                  <c:v>当年</c:v>
                </c:pt>
                <c:pt idx="1">
                  <c:v>１年後</c:v>
                </c:pt>
                <c:pt idx="2">
                  <c:v>２年後</c:v>
                </c:pt>
                <c:pt idx="3">
                  <c:v>３年後</c:v>
                </c:pt>
                <c:pt idx="4">
                  <c:v>４年後</c:v>
                </c:pt>
                <c:pt idx="5">
                  <c:v>５年後</c:v>
                </c:pt>
                <c:pt idx="6">
                  <c:v>６年後</c:v>
                </c:pt>
                <c:pt idx="7">
                  <c:v>７年後</c:v>
                </c:pt>
                <c:pt idx="8">
                  <c:v>８年後</c:v>
                </c:pt>
                <c:pt idx="9">
                  <c:v>９年後</c:v>
                </c:pt>
                <c:pt idx="10">
                  <c:v>１０年後</c:v>
                </c:pt>
              </c:strCache>
            </c:strRef>
          </c:cat>
          <c:val>
            <c:numRef>
              <c:f>昇格可能シミュレーション!$X$66:$AH$66</c:f>
              <c:numCache>
                <c:formatCode>#,##0_);[Red]\(#,##0\)</c:formatCode>
                <c:ptCount val="11"/>
                <c:pt idx="0">
                  <c:v>72644.86</c:v>
                </c:pt>
                <c:pt idx="1">
                  <c:v>67492.620291102605</c:v>
                </c:pt>
                <c:pt idx="2">
                  <c:v>70723.260291102619</c:v>
                </c:pt>
                <c:pt idx="3">
                  <c:v>72235.260291102604</c:v>
                </c:pt>
                <c:pt idx="4">
                  <c:v>78291.660291102598</c:v>
                </c:pt>
                <c:pt idx="5">
                  <c:v>79851.660291102613</c:v>
                </c:pt>
                <c:pt idx="6">
                  <c:v>82852.860291102625</c:v>
                </c:pt>
                <c:pt idx="7">
                  <c:v>81572.833566757501</c:v>
                </c:pt>
                <c:pt idx="8">
                  <c:v>80492.833566757501</c:v>
                </c:pt>
                <c:pt idx="9">
                  <c:v>82197.433566757507</c:v>
                </c:pt>
                <c:pt idx="10">
                  <c:v>83781.433566757507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3C1-447B-8190-DDDBFED98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56888"/>
        <c:axId val="506556496"/>
      </c:lineChart>
      <c:catAx>
        <c:axId val="50655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556496"/>
        <c:crosses val="autoZero"/>
        <c:auto val="1"/>
        <c:lblAlgn val="ctr"/>
        <c:lblOffset val="100"/>
        <c:noMultiLvlLbl val="0"/>
      </c:catAx>
      <c:valAx>
        <c:axId val="506556496"/>
        <c:scaling>
          <c:orientation val="minMax"/>
          <c:min val="6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06556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57</xdr:row>
      <xdr:rowOff>85725</xdr:rowOff>
    </xdr:from>
    <xdr:to>
      <xdr:col>6</xdr:col>
      <xdr:colOff>133350</xdr:colOff>
      <xdr:row>61</xdr:row>
      <xdr:rowOff>114300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428875" y="9715500"/>
          <a:ext cx="285750" cy="714375"/>
        </a:xfrm>
        <a:custGeom>
          <a:avLst/>
          <a:gdLst>
            <a:gd name="connsiteX0" fmla="*/ 285750 w 285750"/>
            <a:gd name="connsiteY0" fmla="*/ 0 h 714375"/>
            <a:gd name="connsiteX1" fmla="*/ 9525 w 285750"/>
            <a:gd name="connsiteY1" fmla="*/ 295275 h 714375"/>
            <a:gd name="connsiteX2" fmla="*/ 228600 w 285750"/>
            <a:gd name="connsiteY2" fmla="*/ 714375 h 714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5750" h="714375">
              <a:moveTo>
                <a:pt x="285750" y="0"/>
              </a:moveTo>
              <a:cubicBezTo>
                <a:pt x="152400" y="88106"/>
                <a:pt x="19050" y="176213"/>
                <a:pt x="9525" y="295275"/>
              </a:cubicBezTo>
              <a:cubicBezTo>
                <a:pt x="0" y="414337"/>
                <a:pt x="114300" y="564356"/>
                <a:pt x="228600" y="714375"/>
              </a:cubicBezTo>
            </a:path>
          </a:pathLst>
        </a:custGeom>
        <a:ln>
          <a:headEnd type="none" w="med" len="med"/>
          <a:tailEnd type="triangle" w="lg" len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609600</xdr:colOff>
      <xdr:row>54</xdr:row>
      <xdr:rowOff>19050</xdr:rowOff>
    </xdr:from>
    <xdr:to>
      <xdr:col>5</xdr:col>
      <xdr:colOff>409575</xdr:colOff>
      <xdr:row>56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95375" y="12792075"/>
          <a:ext cx="1466850" cy="685800"/>
        </a:xfrm>
        <a:prstGeom prst="wedgeRectCallout">
          <a:avLst>
            <a:gd name="adj1" fmla="val 57089"/>
            <a:gd name="adj2" fmla="val 27206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値貼り付けのコピーをします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123825</xdr:rowOff>
    </xdr:from>
    <xdr:to>
      <xdr:col>14</xdr:col>
      <xdr:colOff>104775</xdr:colOff>
      <xdr:row>24</xdr:row>
      <xdr:rowOff>123825</xdr:rowOff>
    </xdr:to>
    <xdr:graphicFrame macro="">
      <xdr:nvGraphicFramePr>
        <xdr:cNvPr id="2065" name="グラフ 2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14</xdr:col>
      <xdr:colOff>95250</xdr:colOff>
      <xdr:row>47</xdr:row>
      <xdr:rowOff>0</xdr:rowOff>
    </xdr:to>
    <xdr:graphicFrame macro="">
      <xdr:nvGraphicFramePr>
        <xdr:cNvPr id="2066" name="グラフ 3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68"/>
  <sheetViews>
    <sheetView showGridLines="0" tabSelected="1" zoomScaleNormal="100" workbookViewId="0">
      <selection activeCell="N28" sqref="N28"/>
    </sheetView>
  </sheetViews>
  <sheetFormatPr defaultRowHeight="18.75" x14ac:dyDescent="0.15"/>
  <cols>
    <col min="1" max="1" width="2.625" style="3" customWidth="1"/>
    <col min="2" max="2" width="3.75" style="3" customWidth="1"/>
    <col min="3" max="4" width="8.125" style="3" customWidth="1"/>
    <col min="5" max="6" width="5.625" style="3" customWidth="1"/>
    <col min="7" max="7" width="9.125" style="3" bestFit="1" customWidth="1"/>
    <col min="8" max="8" width="12.25" style="3" customWidth="1"/>
    <col min="9" max="16" width="9.125" style="3" bestFit="1" customWidth="1"/>
    <col min="17" max="17" width="9.25" style="3" bestFit="1" customWidth="1"/>
    <col min="18" max="18" width="2.5" style="3" customWidth="1"/>
    <col min="19" max="19" width="18.25" style="3" customWidth="1"/>
    <col min="20" max="21" width="9.125" style="3" bestFit="1" customWidth="1"/>
    <col min="22" max="23" width="8.875" style="3" customWidth="1"/>
    <col min="24" max="33" width="11.25" style="3" customWidth="1"/>
    <col min="34" max="34" width="18.125" style="3" customWidth="1"/>
    <col min="35" max="60" width="2.625" style="3" customWidth="1"/>
    <col min="61" max="16384" width="9" style="3"/>
  </cols>
  <sheetData>
    <row r="1" spans="2:34" ht="13.5" customHeight="1" thickTop="1" x14ac:dyDescent="0.15">
      <c r="B1" s="46" t="s">
        <v>54</v>
      </c>
      <c r="C1" s="47"/>
      <c r="D1" s="47"/>
      <c r="E1" s="47"/>
      <c r="F1" s="47"/>
      <c r="G1" s="48"/>
    </row>
    <row r="2" spans="2:34" ht="14.25" customHeight="1" thickBot="1" x14ac:dyDescent="0.2">
      <c r="B2" s="49"/>
      <c r="C2" s="50"/>
      <c r="D2" s="50"/>
      <c r="E2" s="50"/>
      <c r="F2" s="50"/>
      <c r="G2" s="51"/>
    </row>
    <row r="3" spans="2:34" ht="20.25" thickTop="1" thickBot="1" x14ac:dyDescent="0.2">
      <c r="B3" s="3" t="s">
        <v>22</v>
      </c>
    </row>
    <row r="4" spans="2:34" x14ac:dyDescent="0.15">
      <c r="B4" s="4" t="s">
        <v>51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7"/>
    </row>
    <row r="5" spans="2:34" x14ac:dyDescent="0.15">
      <c r="B5" s="8" t="s">
        <v>49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1"/>
    </row>
    <row r="6" spans="2:34" x14ac:dyDescent="0.15">
      <c r="B6" s="8" t="s">
        <v>48</v>
      </c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  <c r="Q6" s="11"/>
    </row>
    <row r="7" spans="2:34" x14ac:dyDescent="0.15">
      <c r="B7" s="8" t="s">
        <v>52</v>
      </c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1"/>
    </row>
    <row r="8" spans="2:34" x14ac:dyDescent="0.15">
      <c r="B8" s="8" t="s">
        <v>50</v>
      </c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1"/>
    </row>
    <row r="9" spans="2:34" x14ac:dyDescent="0.15">
      <c r="B9" s="8" t="s">
        <v>53</v>
      </c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10"/>
      <c r="O9" s="10"/>
      <c r="P9" s="10"/>
      <c r="Q9" s="11"/>
    </row>
    <row r="10" spans="2:34" ht="19.5" thickBot="1" x14ac:dyDescent="0.2">
      <c r="B10" s="12" t="s">
        <v>55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4"/>
      <c r="Q10" s="15"/>
    </row>
    <row r="11" spans="2:34" ht="19.5" thickBot="1" x14ac:dyDescent="0.2">
      <c r="B11" s="9"/>
      <c r="C11" s="9"/>
      <c r="D11" s="9"/>
      <c r="E11" s="9"/>
      <c r="F11" s="9"/>
      <c r="G11" s="9"/>
      <c r="H11" s="16" t="s">
        <v>46</v>
      </c>
      <c r="I11" s="9"/>
      <c r="J11" s="9"/>
      <c r="K11" s="9"/>
      <c r="L11" s="9"/>
      <c r="M11" s="10"/>
      <c r="N11" s="10"/>
      <c r="O11" s="10"/>
      <c r="P11" s="10"/>
      <c r="Q11" s="10"/>
    </row>
    <row r="12" spans="2:34" s="16" customFormat="1" ht="19.5" thickBot="1" x14ac:dyDescent="0.2">
      <c r="H12" s="3" t="s">
        <v>21</v>
      </c>
      <c r="I12" s="3"/>
      <c r="J12" s="17">
        <v>4000</v>
      </c>
      <c r="Q12" s="18" t="s">
        <v>12</v>
      </c>
      <c r="S12" s="16" t="s">
        <v>47</v>
      </c>
    </row>
    <row r="13" spans="2:34" x14ac:dyDescent="0.15">
      <c r="B13" s="19" t="s">
        <v>16</v>
      </c>
      <c r="C13" s="20"/>
      <c r="D13" s="20"/>
      <c r="E13" s="20"/>
      <c r="F13" s="20"/>
      <c r="G13" s="21"/>
      <c r="H13" s="22">
        <f t="shared" ref="H13:Q13" si="0">$J$12</f>
        <v>4000</v>
      </c>
      <c r="I13" s="22">
        <f t="shared" si="0"/>
        <v>4000</v>
      </c>
      <c r="J13" s="22">
        <f t="shared" si="0"/>
        <v>4000</v>
      </c>
      <c r="K13" s="22">
        <f t="shared" si="0"/>
        <v>4000</v>
      </c>
      <c r="L13" s="22">
        <f t="shared" si="0"/>
        <v>4000</v>
      </c>
      <c r="M13" s="22">
        <f t="shared" si="0"/>
        <v>4000</v>
      </c>
      <c r="N13" s="22">
        <f t="shared" si="0"/>
        <v>4000</v>
      </c>
      <c r="O13" s="22">
        <f t="shared" si="0"/>
        <v>4000</v>
      </c>
      <c r="P13" s="22">
        <f t="shared" si="0"/>
        <v>4000</v>
      </c>
      <c r="Q13" s="22">
        <f t="shared" si="0"/>
        <v>4000</v>
      </c>
      <c r="S13" s="19" t="str">
        <f>B13</f>
        <v>昇給額</v>
      </c>
      <c r="T13" s="23"/>
      <c r="U13" s="23"/>
      <c r="V13" s="23"/>
      <c r="W13" s="23"/>
      <c r="X13" s="24"/>
      <c r="Y13" s="22">
        <f t="shared" ref="Y13:AH13" si="1">$J$12</f>
        <v>4000</v>
      </c>
      <c r="Z13" s="22">
        <f t="shared" si="1"/>
        <v>4000</v>
      </c>
      <c r="AA13" s="22">
        <f t="shared" si="1"/>
        <v>4000</v>
      </c>
      <c r="AB13" s="22">
        <f t="shared" si="1"/>
        <v>4000</v>
      </c>
      <c r="AC13" s="22">
        <f t="shared" si="1"/>
        <v>4000</v>
      </c>
      <c r="AD13" s="22">
        <f t="shared" si="1"/>
        <v>4000</v>
      </c>
      <c r="AE13" s="22">
        <f t="shared" si="1"/>
        <v>4000</v>
      </c>
      <c r="AF13" s="22">
        <f t="shared" si="1"/>
        <v>4000</v>
      </c>
      <c r="AG13" s="22">
        <f t="shared" si="1"/>
        <v>4000</v>
      </c>
      <c r="AH13" s="22">
        <f t="shared" si="1"/>
        <v>4000</v>
      </c>
    </row>
    <row r="15" spans="2:34" x14ac:dyDescent="0.15">
      <c r="B15" s="52" t="s">
        <v>0</v>
      </c>
      <c r="C15" s="52" t="s">
        <v>1</v>
      </c>
      <c r="D15" s="52" t="s">
        <v>14</v>
      </c>
      <c r="E15" s="52" t="s">
        <v>2</v>
      </c>
      <c r="F15" s="52" t="s">
        <v>20</v>
      </c>
      <c r="G15" s="25" t="s">
        <v>3</v>
      </c>
      <c r="H15" s="25" t="s">
        <v>5</v>
      </c>
      <c r="I15" s="25" t="s">
        <v>6</v>
      </c>
      <c r="J15" s="25" t="s">
        <v>7</v>
      </c>
      <c r="K15" s="25" t="s">
        <v>8</v>
      </c>
      <c r="L15" s="25" t="s">
        <v>9</v>
      </c>
      <c r="M15" s="25" t="s">
        <v>10</v>
      </c>
      <c r="N15" s="25" t="s">
        <v>17</v>
      </c>
      <c r="O15" s="25" t="s">
        <v>18</v>
      </c>
      <c r="P15" s="25" t="s">
        <v>19</v>
      </c>
      <c r="Q15" s="25" t="s">
        <v>13</v>
      </c>
      <c r="S15" s="25" t="s">
        <v>23</v>
      </c>
      <c r="T15" s="25" t="s">
        <v>25</v>
      </c>
      <c r="U15" s="25" t="s">
        <v>27</v>
      </c>
      <c r="V15" s="25" t="s">
        <v>25</v>
      </c>
      <c r="W15" s="25" t="s">
        <v>27</v>
      </c>
      <c r="X15" s="25" t="s">
        <v>38</v>
      </c>
      <c r="Y15" s="25" t="s">
        <v>5</v>
      </c>
      <c r="Z15" s="25" t="s">
        <v>6</v>
      </c>
      <c r="AA15" s="25" t="s">
        <v>7</v>
      </c>
      <c r="AB15" s="25" t="s">
        <v>8</v>
      </c>
      <c r="AC15" s="25" t="s">
        <v>9</v>
      </c>
      <c r="AD15" s="25" t="s">
        <v>10</v>
      </c>
      <c r="AE15" s="25" t="s">
        <v>17</v>
      </c>
      <c r="AF15" s="25" t="s">
        <v>18</v>
      </c>
      <c r="AG15" s="25" t="s">
        <v>19</v>
      </c>
      <c r="AH15" s="25" t="s">
        <v>13</v>
      </c>
    </row>
    <row r="16" spans="2:34" x14ac:dyDescent="0.15">
      <c r="B16" s="53"/>
      <c r="C16" s="53"/>
      <c r="D16" s="53"/>
      <c r="E16" s="53"/>
      <c r="F16" s="53"/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S16" s="26" t="s">
        <v>24</v>
      </c>
      <c r="T16" s="26" t="s">
        <v>26</v>
      </c>
      <c r="U16" s="26" t="s">
        <v>26</v>
      </c>
      <c r="V16" s="27" t="s">
        <v>28</v>
      </c>
      <c r="W16" s="27" t="s">
        <v>28</v>
      </c>
      <c r="X16" s="27" t="s">
        <v>39</v>
      </c>
      <c r="Y16" s="26" t="s">
        <v>29</v>
      </c>
      <c r="Z16" s="26" t="s">
        <v>29</v>
      </c>
      <c r="AA16" s="26" t="s">
        <v>29</v>
      </c>
      <c r="AB16" s="26" t="s">
        <v>29</v>
      </c>
      <c r="AC16" s="26" t="s">
        <v>29</v>
      </c>
      <c r="AD16" s="26" t="s">
        <v>29</v>
      </c>
      <c r="AE16" s="26" t="s">
        <v>29</v>
      </c>
      <c r="AF16" s="26" t="s">
        <v>29</v>
      </c>
      <c r="AG16" s="26" t="s">
        <v>29</v>
      </c>
      <c r="AH16" s="26" t="s">
        <v>29</v>
      </c>
    </row>
    <row r="17" spans="2:34" x14ac:dyDescent="0.15">
      <c r="B17" s="28">
        <v>1</v>
      </c>
      <c r="C17" s="28"/>
      <c r="D17" s="29" t="s">
        <v>15</v>
      </c>
      <c r="E17" s="28">
        <v>64</v>
      </c>
      <c r="F17" s="28">
        <v>6</v>
      </c>
      <c r="G17" s="30">
        <v>492000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S17" s="30">
        <v>492000</v>
      </c>
      <c r="T17" s="30">
        <v>465000</v>
      </c>
      <c r="U17" s="30">
        <v>500000</v>
      </c>
      <c r="V17" s="32">
        <f>IF(S17=0,0,T17/S17)</f>
        <v>0.94512195121951215</v>
      </c>
      <c r="W17" s="32">
        <f>IF(S17=0,0,U17/S17)</f>
        <v>1.0162601626016261</v>
      </c>
      <c r="X17" s="33">
        <f>G17*12+T17+U17</f>
        <v>6869000</v>
      </c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2:34" x14ac:dyDescent="0.15">
      <c r="B18" s="28">
        <v>4</v>
      </c>
      <c r="C18" s="28"/>
      <c r="D18" s="29" t="s">
        <v>15</v>
      </c>
      <c r="E18" s="28">
        <v>59</v>
      </c>
      <c r="F18" s="28">
        <v>4</v>
      </c>
      <c r="G18" s="30">
        <v>275300</v>
      </c>
      <c r="H18" s="34">
        <f t="shared" ref="H18:H35" si="2">IF(G18=0,0,G18+H$13)</f>
        <v>279300</v>
      </c>
      <c r="I18" s="35">
        <v>200000</v>
      </c>
      <c r="J18" s="35">
        <v>200000</v>
      </c>
      <c r="K18" s="35">
        <v>200000</v>
      </c>
      <c r="L18" s="35">
        <v>200000</v>
      </c>
      <c r="M18" s="35">
        <v>200000</v>
      </c>
      <c r="N18" s="31"/>
      <c r="O18" s="31"/>
      <c r="P18" s="31"/>
      <c r="Q18" s="31"/>
      <c r="S18" s="30">
        <v>255500</v>
      </c>
      <c r="T18" s="30">
        <v>205400</v>
      </c>
      <c r="U18" s="30">
        <v>205400</v>
      </c>
      <c r="V18" s="32">
        <f t="shared" ref="V18:V57" si="3">IF(S18=0,0,T18/S18)</f>
        <v>0.80391389432485327</v>
      </c>
      <c r="W18" s="32">
        <f t="shared" ref="W18:W57" si="4">IF(S18=0,0,U18/S18)</f>
        <v>0.80391389432485327</v>
      </c>
      <c r="X18" s="33">
        <f>G18*12+T18+U18</f>
        <v>3714400</v>
      </c>
      <c r="Y18" s="34">
        <f t="shared" ref="Y18:AD18" si="5">H18*12+($S18+Y$13)*($V18+$W18)</f>
        <v>3768831.3111545988</v>
      </c>
      <c r="Z18" s="34">
        <f t="shared" si="5"/>
        <v>2817231.3111545988</v>
      </c>
      <c r="AA18" s="34">
        <f t="shared" si="5"/>
        <v>2817231.3111545988</v>
      </c>
      <c r="AB18" s="34">
        <f t="shared" si="5"/>
        <v>2817231.3111545988</v>
      </c>
      <c r="AC18" s="34">
        <f t="shared" si="5"/>
        <v>2817231.3111545988</v>
      </c>
      <c r="AD18" s="34">
        <f t="shared" si="5"/>
        <v>2817231.3111545988</v>
      </c>
      <c r="AE18" s="31"/>
      <c r="AF18" s="31"/>
      <c r="AG18" s="31"/>
      <c r="AH18" s="31"/>
    </row>
    <row r="19" spans="2:34" x14ac:dyDescent="0.15">
      <c r="B19" s="28">
        <v>7</v>
      </c>
      <c r="C19" s="28"/>
      <c r="D19" s="29" t="s">
        <v>15</v>
      </c>
      <c r="E19" s="28">
        <v>59</v>
      </c>
      <c r="F19" s="28">
        <v>3</v>
      </c>
      <c r="G19" s="30">
        <v>313480</v>
      </c>
      <c r="H19" s="34">
        <f t="shared" si="2"/>
        <v>317480</v>
      </c>
      <c r="I19" s="35">
        <v>200000</v>
      </c>
      <c r="J19" s="35">
        <v>200000</v>
      </c>
      <c r="K19" s="35">
        <v>200000</v>
      </c>
      <c r="L19" s="35">
        <v>200000</v>
      </c>
      <c r="M19" s="35">
        <v>200000</v>
      </c>
      <c r="N19" s="31"/>
      <c r="O19" s="31"/>
      <c r="P19" s="31"/>
      <c r="Q19" s="31"/>
      <c r="S19" s="30">
        <v>285000</v>
      </c>
      <c r="T19" s="30">
        <v>270000</v>
      </c>
      <c r="U19" s="30">
        <v>250000</v>
      </c>
      <c r="V19" s="32">
        <f t="shared" si="3"/>
        <v>0.94736842105263153</v>
      </c>
      <c r="W19" s="32">
        <f t="shared" si="4"/>
        <v>0.8771929824561403</v>
      </c>
      <c r="X19" s="33">
        <f t="shared" ref="X19:X57" si="6">G19*12+T19+U19</f>
        <v>4281760</v>
      </c>
      <c r="Y19" s="34">
        <f t="shared" ref="Y19:Y57" si="7">H19*12+($S19+Y$13)*($V19+$W19)</f>
        <v>4337058.2456140351</v>
      </c>
      <c r="Z19" s="34">
        <f t="shared" ref="Z19:Z33" si="8">I19*12+($S19+Z$13)*($V19+$W19)</f>
        <v>2927298.2456140351</v>
      </c>
      <c r="AA19" s="34">
        <f t="shared" ref="AA19:AA33" si="9">J19*12+($S19+AA$13)*($V19+$W19)</f>
        <v>2927298.2456140351</v>
      </c>
      <c r="AB19" s="34">
        <f t="shared" ref="AB19:AB33" si="10">K19*12+($S19+AB$13)*($V19+$W19)</f>
        <v>2927298.2456140351</v>
      </c>
      <c r="AC19" s="34">
        <f t="shared" ref="AC19:AC33" si="11">L19*12+($S19+AC$13)*($V19+$W19)</f>
        <v>2927298.2456140351</v>
      </c>
      <c r="AD19" s="34">
        <f t="shared" ref="AD19:AD33" si="12">M19*12+($S19+AD$13)*($V19+$W19)</f>
        <v>2927298.2456140351</v>
      </c>
      <c r="AE19" s="31"/>
      <c r="AF19" s="31"/>
      <c r="AG19" s="31"/>
      <c r="AH19" s="31"/>
    </row>
    <row r="20" spans="2:34" x14ac:dyDescent="0.15">
      <c r="B20" s="28">
        <v>17</v>
      </c>
      <c r="C20" s="28"/>
      <c r="D20" s="29" t="s">
        <v>15</v>
      </c>
      <c r="E20" s="28">
        <v>57</v>
      </c>
      <c r="F20" s="28">
        <v>2</v>
      </c>
      <c r="G20" s="36">
        <v>193300</v>
      </c>
      <c r="H20" s="34">
        <f t="shared" si="2"/>
        <v>197300</v>
      </c>
      <c r="I20" s="34">
        <f t="shared" ref="I20:J35" si="13">IF(H20=0,0,H20+I$13)</f>
        <v>201300</v>
      </c>
      <c r="J20" s="34">
        <f t="shared" si="13"/>
        <v>205300</v>
      </c>
      <c r="K20" s="35">
        <v>200000</v>
      </c>
      <c r="L20" s="35">
        <v>200000</v>
      </c>
      <c r="M20" s="35">
        <v>200000</v>
      </c>
      <c r="N20" s="35">
        <v>200000</v>
      </c>
      <c r="O20" s="35">
        <v>200000</v>
      </c>
      <c r="P20" s="31"/>
      <c r="Q20" s="31"/>
      <c r="S20" s="30">
        <v>171500</v>
      </c>
      <c r="T20" s="30">
        <v>132300</v>
      </c>
      <c r="U20" s="30">
        <v>132300</v>
      </c>
      <c r="V20" s="32">
        <f t="shared" si="3"/>
        <v>0.77142857142857146</v>
      </c>
      <c r="W20" s="32">
        <f t="shared" si="4"/>
        <v>0.77142857142857146</v>
      </c>
      <c r="X20" s="33">
        <f t="shared" si="6"/>
        <v>2584200</v>
      </c>
      <c r="Y20" s="34">
        <f t="shared" si="7"/>
        <v>2638371.4285714286</v>
      </c>
      <c r="Z20" s="34">
        <f t="shared" si="8"/>
        <v>2686371.4285714286</v>
      </c>
      <c r="AA20" s="34">
        <f t="shared" si="9"/>
        <v>2734371.4285714286</v>
      </c>
      <c r="AB20" s="34">
        <f t="shared" si="10"/>
        <v>2670771.4285714286</v>
      </c>
      <c r="AC20" s="34">
        <f t="shared" si="11"/>
        <v>2670771.4285714286</v>
      </c>
      <c r="AD20" s="34">
        <f t="shared" si="12"/>
        <v>2670771.4285714286</v>
      </c>
      <c r="AE20" s="34">
        <f t="shared" ref="AE20:AE57" si="14">N20*12+($S20+AE$13)*($V20+$W20)</f>
        <v>2670771.4285714286</v>
      </c>
      <c r="AF20" s="34">
        <f t="shared" ref="AF20:AF57" si="15">O20*12+($S20+AF$13)*($V20+$W20)</f>
        <v>2670771.4285714286</v>
      </c>
      <c r="AG20" s="31"/>
      <c r="AH20" s="31"/>
    </row>
    <row r="21" spans="2:34" x14ac:dyDescent="0.15">
      <c r="B21" s="28">
        <v>5</v>
      </c>
      <c r="C21" s="28"/>
      <c r="D21" s="29" t="s">
        <v>15</v>
      </c>
      <c r="E21" s="28">
        <v>55</v>
      </c>
      <c r="F21" s="28">
        <v>4</v>
      </c>
      <c r="G21" s="30">
        <v>237900</v>
      </c>
      <c r="H21" s="34">
        <f t="shared" si="2"/>
        <v>241900</v>
      </c>
      <c r="I21" s="34">
        <f t="shared" si="13"/>
        <v>245900</v>
      </c>
      <c r="J21" s="34">
        <f t="shared" si="13"/>
        <v>249900</v>
      </c>
      <c r="K21" s="34">
        <f t="shared" ref="K21:L35" si="16">IF(J21=0,0,J21+K$13)</f>
        <v>253900</v>
      </c>
      <c r="L21" s="34">
        <f t="shared" si="16"/>
        <v>257900</v>
      </c>
      <c r="M21" s="35">
        <v>200000</v>
      </c>
      <c r="N21" s="35">
        <v>200000</v>
      </c>
      <c r="O21" s="35">
        <v>200000</v>
      </c>
      <c r="P21" s="35">
        <v>200000</v>
      </c>
      <c r="Q21" s="35">
        <v>200000</v>
      </c>
      <c r="S21" s="30">
        <v>232200</v>
      </c>
      <c r="T21" s="30">
        <v>159250</v>
      </c>
      <c r="U21" s="30">
        <v>159250</v>
      </c>
      <c r="V21" s="32">
        <f t="shared" si="3"/>
        <v>0.68583118001722654</v>
      </c>
      <c r="W21" s="32">
        <f t="shared" si="4"/>
        <v>0.68583118001722654</v>
      </c>
      <c r="X21" s="33">
        <f t="shared" si="6"/>
        <v>3173300</v>
      </c>
      <c r="Y21" s="34">
        <f t="shared" si="7"/>
        <v>3226786.6494401377</v>
      </c>
      <c r="Z21" s="34">
        <f t="shared" si="8"/>
        <v>3274786.6494401377</v>
      </c>
      <c r="AA21" s="34">
        <f t="shared" si="9"/>
        <v>3322786.6494401377</v>
      </c>
      <c r="AB21" s="34">
        <f t="shared" si="10"/>
        <v>3370786.6494401377</v>
      </c>
      <c r="AC21" s="34">
        <f t="shared" si="11"/>
        <v>3418786.6494401377</v>
      </c>
      <c r="AD21" s="34">
        <f t="shared" si="12"/>
        <v>2723986.6494401377</v>
      </c>
      <c r="AE21" s="34">
        <f t="shared" si="14"/>
        <v>2723986.6494401377</v>
      </c>
      <c r="AF21" s="34">
        <f t="shared" si="15"/>
        <v>2723986.6494401377</v>
      </c>
      <c r="AG21" s="34">
        <f t="shared" ref="AG21:AG57" si="17">P21*12+($S21+AG$13)*($V21+$W21)</f>
        <v>2723986.6494401377</v>
      </c>
      <c r="AH21" s="34">
        <f t="shared" ref="AH21:AH57" si="18">Q21*12+($S21+AH$13)*($V21+$W21)</f>
        <v>2723986.6494401377</v>
      </c>
    </row>
    <row r="22" spans="2:34" x14ac:dyDescent="0.15">
      <c r="B22" s="28">
        <v>8</v>
      </c>
      <c r="C22" s="28"/>
      <c r="D22" s="29" t="s">
        <v>15</v>
      </c>
      <c r="E22" s="28">
        <v>54</v>
      </c>
      <c r="F22" s="28">
        <v>3</v>
      </c>
      <c r="G22" s="30">
        <v>305100</v>
      </c>
      <c r="H22" s="34">
        <f t="shared" si="2"/>
        <v>309100</v>
      </c>
      <c r="I22" s="34">
        <f t="shared" si="13"/>
        <v>313100</v>
      </c>
      <c r="J22" s="34">
        <f t="shared" si="13"/>
        <v>317100</v>
      </c>
      <c r="K22" s="34">
        <f t="shared" si="16"/>
        <v>321100</v>
      </c>
      <c r="L22" s="34">
        <f t="shared" si="16"/>
        <v>325100</v>
      </c>
      <c r="M22" s="37">
        <f t="shared" ref="M22:M35" si="19">IF(L22=0,0,L22+M$13)</f>
        <v>329100</v>
      </c>
      <c r="N22" s="35">
        <v>200000</v>
      </c>
      <c r="O22" s="35">
        <v>200000</v>
      </c>
      <c r="P22" s="35">
        <v>200000</v>
      </c>
      <c r="Q22" s="35">
        <v>200000</v>
      </c>
      <c r="S22" s="30">
        <v>299400</v>
      </c>
      <c r="T22" s="30">
        <v>280000</v>
      </c>
      <c r="U22" s="30">
        <v>280000</v>
      </c>
      <c r="V22" s="32">
        <f t="shared" si="3"/>
        <v>0.93520374081496327</v>
      </c>
      <c r="W22" s="32">
        <f t="shared" si="4"/>
        <v>0.93520374081496327</v>
      </c>
      <c r="X22" s="33">
        <f t="shared" si="6"/>
        <v>4221200</v>
      </c>
      <c r="Y22" s="34">
        <f t="shared" si="7"/>
        <v>4276681.6299265195</v>
      </c>
      <c r="Z22" s="34">
        <f t="shared" si="8"/>
        <v>4324681.6299265195</v>
      </c>
      <c r="AA22" s="34">
        <f t="shared" si="9"/>
        <v>4372681.6299265195</v>
      </c>
      <c r="AB22" s="34">
        <f t="shared" si="10"/>
        <v>4420681.6299265195</v>
      </c>
      <c r="AC22" s="34">
        <f t="shared" si="11"/>
        <v>4468681.6299265195</v>
      </c>
      <c r="AD22" s="34">
        <f t="shared" si="12"/>
        <v>4516681.6299265195</v>
      </c>
      <c r="AE22" s="34">
        <f t="shared" si="14"/>
        <v>2967481.6299265195</v>
      </c>
      <c r="AF22" s="34">
        <f t="shared" si="15"/>
        <v>2967481.6299265195</v>
      </c>
      <c r="AG22" s="34">
        <f t="shared" si="17"/>
        <v>2967481.6299265195</v>
      </c>
      <c r="AH22" s="34">
        <f t="shared" si="18"/>
        <v>2967481.6299265195</v>
      </c>
    </row>
    <row r="23" spans="2:34" x14ac:dyDescent="0.15">
      <c r="B23" s="28">
        <v>2</v>
      </c>
      <c r="C23" s="28"/>
      <c r="D23" s="29" t="s">
        <v>15</v>
      </c>
      <c r="E23" s="28">
        <v>53</v>
      </c>
      <c r="F23" s="28">
        <v>6</v>
      </c>
      <c r="G23" s="30">
        <v>482000</v>
      </c>
      <c r="H23" s="34">
        <f t="shared" si="2"/>
        <v>486000</v>
      </c>
      <c r="I23" s="34">
        <f t="shared" si="13"/>
        <v>490000</v>
      </c>
      <c r="J23" s="34">
        <f t="shared" si="13"/>
        <v>494000</v>
      </c>
      <c r="K23" s="34">
        <f t="shared" si="16"/>
        <v>498000</v>
      </c>
      <c r="L23" s="34">
        <f t="shared" si="16"/>
        <v>502000</v>
      </c>
      <c r="M23" s="37">
        <f t="shared" si="19"/>
        <v>506000</v>
      </c>
      <c r="N23" s="37">
        <f t="shared" ref="N23:N35" si="20">IF(M23=0,0,M23+N$13)</f>
        <v>510000</v>
      </c>
      <c r="O23" s="35">
        <v>200000</v>
      </c>
      <c r="P23" s="35">
        <v>200000</v>
      </c>
      <c r="Q23" s="35">
        <v>200000</v>
      </c>
      <c r="S23" s="30">
        <v>482000</v>
      </c>
      <c r="T23" s="30">
        <v>465000</v>
      </c>
      <c r="U23" s="30">
        <v>500000</v>
      </c>
      <c r="V23" s="32">
        <f t="shared" si="3"/>
        <v>0.96473029045643155</v>
      </c>
      <c r="W23" s="32">
        <f t="shared" si="4"/>
        <v>1.0373443983402491</v>
      </c>
      <c r="X23" s="33">
        <f t="shared" si="6"/>
        <v>6749000</v>
      </c>
      <c r="Y23" s="34">
        <f t="shared" si="7"/>
        <v>6805008.2987551866</v>
      </c>
      <c r="Z23" s="34">
        <f t="shared" si="8"/>
        <v>6853008.2987551866</v>
      </c>
      <c r="AA23" s="34">
        <f t="shared" si="9"/>
        <v>6901008.2987551866</v>
      </c>
      <c r="AB23" s="34">
        <f t="shared" si="10"/>
        <v>6949008.2987551866</v>
      </c>
      <c r="AC23" s="34">
        <f t="shared" si="11"/>
        <v>6997008.2987551866</v>
      </c>
      <c r="AD23" s="34">
        <f t="shared" si="12"/>
        <v>7045008.2987551866</v>
      </c>
      <c r="AE23" s="34">
        <f t="shared" si="14"/>
        <v>7093008.2987551866</v>
      </c>
      <c r="AF23" s="34">
        <f t="shared" si="15"/>
        <v>3373008.2987551866</v>
      </c>
      <c r="AG23" s="34">
        <f t="shared" si="17"/>
        <v>3373008.2987551866</v>
      </c>
      <c r="AH23" s="34">
        <f t="shared" si="18"/>
        <v>3373008.2987551866</v>
      </c>
    </row>
    <row r="24" spans="2:34" x14ac:dyDescent="0.15">
      <c r="B24" s="28">
        <v>3</v>
      </c>
      <c r="C24" s="28"/>
      <c r="D24" s="29" t="s">
        <v>15</v>
      </c>
      <c r="E24" s="28">
        <v>49</v>
      </c>
      <c r="F24" s="28">
        <v>4</v>
      </c>
      <c r="G24" s="30">
        <v>360880</v>
      </c>
      <c r="H24" s="34">
        <f t="shared" si="2"/>
        <v>364880</v>
      </c>
      <c r="I24" s="34">
        <f t="shared" si="13"/>
        <v>368880</v>
      </c>
      <c r="J24" s="34">
        <f t="shared" si="13"/>
        <v>372880</v>
      </c>
      <c r="K24" s="34">
        <f t="shared" si="16"/>
        <v>376880</v>
      </c>
      <c r="L24" s="34">
        <f t="shared" si="16"/>
        <v>380880</v>
      </c>
      <c r="M24" s="34">
        <f t="shared" si="19"/>
        <v>384880</v>
      </c>
      <c r="N24" s="34">
        <f t="shared" si="20"/>
        <v>388880</v>
      </c>
      <c r="O24" s="34">
        <f t="shared" ref="O24:Q35" si="21">IF(N24=0,0,N24+O$13)</f>
        <v>392880</v>
      </c>
      <c r="P24" s="34">
        <f t="shared" si="21"/>
        <v>396880</v>
      </c>
      <c r="Q24" s="34">
        <f t="shared" si="21"/>
        <v>400880</v>
      </c>
      <c r="S24" s="30">
        <v>347400</v>
      </c>
      <c r="T24" s="30">
        <v>328000</v>
      </c>
      <c r="U24" s="30">
        <v>300000</v>
      </c>
      <c r="V24" s="32">
        <f t="shared" si="3"/>
        <v>0.94415659182498557</v>
      </c>
      <c r="W24" s="32">
        <f t="shared" si="4"/>
        <v>0.86355785837651122</v>
      </c>
      <c r="X24" s="33">
        <f t="shared" si="6"/>
        <v>4958560</v>
      </c>
      <c r="Y24" s="34">
        <f t="shared" si="7"/>
        <v>5013790.8578008059</v>
      </c>
      <c r="Z24" s="34">
        <f t="shared" si="8"/>
        <v>5061790.8578008059</v>
      </c>
      <c r="AA24" s="34">
        <f t="shared" si="9"/>
        <v>5109790.8578008059</v>
      </c>
      <c r="AB24" s="34">
        <f t="shared" si="10"/>
        <v>5157790.8578008059</v>
      </c>
      <c r="AC24" s="34">
        <f t="shared" si="11"/>
        <v>5205790.8578008059</v>
      </c>
      <c r="AD24" s="34">
        <f t="shared" si="12"/>
        <v>5253790.8578008059</v>
      </c>
      <c r="AE24" s="34">
        <f t="shared" si="14"/>
        <v>5301790.8578008059</v>
      </c>
      <c r="AF24" s="34">
        <f t="shared" si="15"/>
        <v>5349790.8578008059</v>
      </c>
      <c r="AG24" s="34">
        <f t="shared" si="17"/>
        <v>5397790.8578008059</v>
      </c>
      <c r="AH24" s="34">
        <f t="shared" si="18"/>
        <v>5445790.8578008059</v>
      </c>
    </row>
    <row r="25" spans="2:34" x14ac:dyDescent="0.15">
      <c r="B25" s="28">
        <v>11</v>
      </c>
      <c r="C25" s="28"/>
      <c r="D25" s="29" t="s">
        <v>15</v>
      </c>
      <c r="E25" s="28">
        <v>47</v>
      </c>
      <c r="F25" s="28">
        <v>3</v>
      </c>
      <c r="G25" s="30">
        <v>301660</v>
      </c>
      <c r="H25" s="34">
        <f t="shared" si="2"/>
        <v>305660</v>
      </c>
      <c r="I25" s="34">
        <f t="shared" si="13"/>
        <v>309660</v>
      </c>
      <c r="J25" s="34">
        <f t="shared" si="13"/>
        <v>313660</v>
      </c>
      <c r="K25" s="34">
        <f t="shared" si="16"/>
        <v>317660</v>
      </c>
      <c r="L25" s="34">
        <f t="shared" si="16"/>
        <v>321660</v>
      </c>
      <c r="M25" s="34">
        <f t="shared" si="19"/>
        <v>325660</v>
      </c>
      <c r="N25" s="34">
        <f t="shared" si="20"/>
        <v>329660</v>
      </c>
      <c r="O25" s="34">
        <f t="shared" si="21"/>
        <v>333660</v>
      </c>
      <c r="P25" s="34">
        <f t="shared" si="21"/>
        <v>337660</v>
      </c>
      <c r="Q25" s="34">
        <f t="shared" si="21"/>
        <v>341660</v>
      </c>
      <c r="S25" s="30">
        <v>283200</v>
      </c>
      <c r="T25" s="30">
        <v>266000</v>
      </c>
      <c r="U25" s="30">
        <v>270000</v>
      </c>
      <c r="V25" s="32">
        <f t="shared" si="3"/>
        <v>0.93926553672316382</v>
      </c>
      <c r="W25" s="32">
        <f t="shared" si="4"/>
        <v>0.95338983050847459</v>
      </c>
      <c r="X25" s="33">
        <f t="shared" si="6"/>
        <v>4155920</v>
      </c>
      <c r="Y25" s="34">
        <f t="shared" si="7"/>
        <v>4211490.6214689268</v>
      </c>
      <c r="Z25" s="34">
        <f t="shared" si="8"/>
        <v>4259490.6214689268</v>
      </c>
      <c r="AA25" s="34">
        <f t="shared" si="9"/>
        <v>4307490.6214689268</v>
      </c>
      <c r="AB25" s="34">
        <f t="shared" si="10"/>
        <v>4355490.6214689268</v>
      </c>
      <c r="AC25" s="34">
        <f t="shared" si="11"/>
        <v>4403490.6214689268</v>
      </c>
      <c r="AD25" s="34">
        <f t="shared" si="12"/>
        <v>4451490.6214689268</v>
      </c>
      <c r="AE25" s="34">
        <f t="shared" si="14"/>
        <v>4499490.6214689268</v>
      </c>
      <c r="AF25" s="34">
        <f t="shared" si="15"/>
        <v>4547490.6214689268</v>
      </c>
      <c r="AG25" s="34">
        <f t="shared" si="17"/>
        <v>4595490.6214689268</v>
      </c>
      <c r="AH25" s="34">
        <f t="shared" si="18"/>
        <v>4643490.6214689268</v>
      </c>
    </row>
    <row r="26" spans="2:34" x14ac:dyDescent="0.15">
      <c r="B26" s="28">
        <v>6</v>
      </c>
      <c r="C26" s="28"/>
      <c r="D26" s="29" t="s">
        <v>15</v>
      </c>
      <c r="E26" s="28">
        <v>45</v>
      </c>
      <c r="F26" s="28">
        <v>4</v>
      </c>
      <c r="G26" s="30">
        <v>312260</v>
      </c>
      <c r="H26" s="34">
        <f t="shared" si="2"/>
        <v>316260</v>
      </c>
      <c r="I26" s="34">
        <f t="shared" si="13"/>
        <v>320260</v>
      </c>
      <c r="J26" s="34">
        <f t="shared" si="13"/>
        <v>324260</v>
      </c>
      <c r="K26" s="34">
        <f t="shared" si="16"/>
        <v>328260</v>
      </c>
      <c r="L26" s="34">
        <f t="shared" si="16"/>
        <v>332260</v>
      </c>
      <c r="M26" s="34">
        <f t="shared" si="19"/>
        <v>336260</v>
      </c>
      <c r="N26" s="34">
        <f t="shared" si="20"/>
        <v>340260</v>
      </c>
      <c r="O26" s="34">
        <f t="shared" si="21"/>
        <v>344260</v>
      </c>
      <c r="P26" s="34">
        <f t="shared" si="21"/>
        <v>348260</v>
      </c>
      <c r="Q26" s="34">
        <f t="shared" si="21"/>
        <v>352260</v>
      </c>
      <c r="S26" s="30">
        <v>289500</v>
      </c>
      <c r="T26" s="30">
        <v>299250</v>
      </c>
      <c r="U26" s="30">
        <v>300000</v>
      </c>
      <c r="V26" s="32">
        <f t="shared" si="3"/>
        <v>1.0336787564766838</v>
      </c>
      <c r="W26" s="32">
        <f t="shared" si="4"/>
        <v>1.0362694300518134</v>
      </c>
      <c r="X26" s="33">
        <f t="shared" si="6"/>
        <v>4346370</v>
      </c>
      <c r="Y26" s="34">
        <f t="shared" si="7"/>
        <v>4402649.7927461136</v>
      </c>
      <c r="Z26" s="34">
        <f t="shared" si="8"/>
        <v>4450649.7927461136</v>
      </c>
      <c r="AA26" s="34">
        <f t="shared" si="9"/>
        <v>4498649.7927461136</v>
      </c>
      <c r="AB26" s="34">
        <f t="shared" si="10"/>
        <v>4546649.7927461136</v>
      </c>
      <c r="AC26" s="34">
        <f t="shared" si="11"/>
        <v>4594649.7927461136</v>
      </c>
      <c r="AD26" s="34">
        <f t="shared" si="12"/>
        <v>4642649.7927461136</v>
      </c>
      <c r="AE26" s="34">
        <f t="shared" si="14"/>
        <v>4690649.7927461136</v>
      </c>
      <c r="AF26" s="34">
        <f t="shared" si="15"/>
        <v>4738649.7927461136</v>
      </c>
      <c r="AG26" s="34">
        <f t="shared" si="17"/>
        <v>4786649.7927461136</v>
      </c>
      <c r="AH26" s="34">
        <f t="shared" si="18"/>
        <v>4834649.7927461136</v>
      </c>
    </row>
    <row r="27" spans="2:34" x14ac:dyDescent="0.15">
      <c r="B27" s="28">
        <v>19</v>
      </c>
      <c r="C27" s="28"/>
      <c r="D27" s="29" t="s">
        <v>15</v>
      </c>
      <c r="E27" s="28">
        <v>45</v>
      </c>
      <c r="F27" s="28">
        <v>2</v>
      </c>
      <c r="G27" s="30">
        <v>311500</v>
      </c>
      <c r="H27" s="34">
        <f t="shared" si="2"/>
        <v>315500</v>
      </c>
      <c r="I27" s="34">
        <f t="shared" si="13"/>
        <v>319500</v>
      </c>
      <c r="J27" s="34">
        <f t="shared" si="13"/>
        <v>323500</v>
      </c>
      <c r="K27" s="34">
        <f t="shared" si="16"/>
        <v>327500</v>
      </c>
      <c r="L27" s="34">
        <f t="shared" si="16"/>
        <v>331500</v>
      </c>
      <c r="M27" s="34">
        <f t="shared" si="19"/>
        <v>335500</v>
      </c>
      <c r="N27" s="34">
        <f t="shared" si="20"/>
        <v>339500</v>
      </c>
      <c r="O27" s="34">
        <f t="shared" si="21"/>
        <v>343500</v>
      </c>
      <c r="P27" s="34">
        <f t="shared" si="21"/>
        <v>347500</v>
      </c>
      <c r="Q27" s="34">
        <f t="shared" si="21"/>
        <v>351500</v>
      </c>
      <c r="S27" s="30">
        <v>300500</v>
      </c>
      <c r="T27" s="30">
        <v>135000</v>
      </c>
      <c r="U27" s="30">
        <v>135000</v>
      </c>
      <c r="V27" s="32">
        <f t="shared" si="3"/>
        <v>0.4492512479201331</v>
      </c>
      <c r="W27" s="32">
        <f t="shared" si="4"/>
        <v>0.4492512479201331</v>
      </c>
      <c r="X27" s="33">
        <f t="shared" si="6"/>
        <v>4008000</v>
      </c>
      <c r="Y27" s="34">
        <f t="shared" si="7"/>
        <v>4059594.0099833612</v>
      </c>
      <c r="Z27" s="34">
        <f t="shared" si="8"/>
        <v>4107594.0099833612</v>
      </c>
      <c r="AA27" s="34">
        <f t="shared" si="9"/>
        <v>4155594.0099833612</v>
      </c>
      <c r="AB27" s="34">
        <f t="shared" si="10"/>
        <v>4203594.0099833608</v>
      </c>
      <c r="AC27" s="34">
        <f t="shared" si="11"/>
        <v>4251594.0099833608</v>
      </c>
      <c r="AD27" s="34">
        <f t="shared" si="12"/>
        <v>4299594.0099833608</v>
      </c>
      <c r="AE27" s="34">
        <f t="shared" si="14"/>
        <v>4347594.0099833608</v>
      </c>
      <c r="AF27" s="34">
        <f t="shared" si="15"/>
        <v>4395594.0099833608</v>
      </c>
      <c r="AG27" s="34">
        <f t="shared" si="17"/>
        <v>4443594.0099833608</v>
      </c>
      <c r="AH27" s="34">
        <f t="shared" si="18"/>
        <v>4491594.0099833608</v>
      </c>
    </row>
    <row r="28" spans="2:34" x14ac:dyDescent="0.15">
      <c r="B28" s="28">
        <v>13</v>
      </c>
      <c r="C28" s="28"/>
      <c r="D28" s="29" t="s">
        <v>15</v>
      </c>
      <c r="E28" s="28">
        <v>42</v>
      </c>
      <c r="F28" s="28">
        <v>2</v>
      </c>
      <c r="G28" s="30">
        <v>250830</v>
      </c>
      <c r="H28" s="34">
        <f t="shared" si="2"/>
        <v>254830</v>
      </c>
      <c r="I28" s="34">
        <f t="shared" si="13"/>
        <v>258830</v>
      </c>
      <c r="J28" s="34">
        <f t="shared" si="13"/>
        <v>262830</v>
      </c>
      <c r="K28" s="34">
        <f t="shared" si="16"/>
        <v>266830</v>
      </c>
      <c r="L28" s="34">
        <f t="shared" si="16"/>
        <v>270830</v>
      </c>
      <c r="M28" s="34">
        <f t="shared" si="19"/>
        <v>274830</v>
      </c>
      <c r="N28" s="34">
        <f t="shared" si="20"/>
        <v>278830</v>
      </c>
      <c r="O28" s="34">
        <f t="shared" si="21"/>
        <v>282830</v>
      </c>
      <c r="P28" s="34">
        <f t="shared" si="21"/>
        <v>286830</v>
      </c>
      <c r="Q28" s="34">
        <f t="shared" si="21"/>
        <v>290830</v>
      </c>
      <c r="S28" s="30">
        <v>233000</v>
      </c>
      <c r="T28" s="30">
        <v>115000</v>
      </c>
      <c r="U28" s="30">
        <v>110000</v>
      </c>
      <c r="V28" s="32">
        <f t="shared" si="3"/>
        <v>0.49356223175965663</v>
      </c>
      <c r="W28" s="32">
        <f t="shared" si="4"/>
        <v>0.47210300429184548</v>
      </c>
      <c r="X28" s="33">
        <f t="shared" si="6"/>
        <v>3234960</v>
      </c>
      <c r="Y28" s="34">
        <f t="shared" si="7"/>
        <v>3286822.6609442062</v>
      </c>
      <c r="Z28" s="34">
        <f t="shared" si="8"/>
        <v>3334822.6609442062</v>
      </c>
      <c r="AA28" s="34">
        <f t="shared" si="9"/>
        <v>3382822.6609442062</v>
      </c>
      <c r="AB28" s="34">
        <f t="shared" si="10"/>
        <v>3430822.6609442062</v>
      </c>
      <c r="AC28" s="34">
        <f t="shared" si="11"/>
        <v>3478822.6609442062</v>
      </c>
      <c r="AD28" s="34">
        <f t="shared" si="12"/>
        <v>3526822.6609442062</v>
      </c>
      <c r="AE28" s="34">
        <f t="shared" si="14"/>
        <v>3574822.6609442062</v>
      </c>
      <c r="AF28" s="34">
        <f t="shared" si="15"/>
        <v>3622822.6609442062</v>
      </c>
      <c r="AG28" s="34">
        <f t="shared" si="17"/>
        <v>3670822.6609442062</v>
      </c>
      <c r="AH28" s="34">
        <f t="shared" si="18"/>
        <v>3718822.6609442062</v>
      </c>
    </row>
    <row r="29" spans="2:34" x14ac:dyDescent="0.15">
      <c r="B29" s="28">
        <v>9</v>
      </c>
      <c r="C29" s="28"/>
      <c r="D29" s="29" t="s">
        <v>15</v>
      </c>
      <c r="E29" s="28">
        <v>41</v>
      </c>
      <c r="F29" s="28">
        <v>3</v>
      </c>
      <c r="G29" s="30">
        <v>284020</v>
      </c>
      <c r="H29" s="34">
        <f t="shared" si="2"/>
        <v>288020</v>
      </c>
      <c r="I29" s="34">
        <f t="shared" si="13"/>
        <v>292020</v>
      </c>
      <c r="J29" s="34">
        <f t="shared" si="13"/>
        <v>296020</v>
      </c>
      <c r="K29" s="34">
        <f t="shared" si="16"/>
        <v>300020</v>
      </c>
      <c r="L29" s="34">
        <f t="shared" si="16"/>
        <v>304020</v>
      </c>
      <c r="M29" s="34">
        <f t="shared" si="19"/>
        <v>308020</v>
      </c>
      <c r="N29" s="34">
        <f t="shared" si="20"/>
        <v>312020</v>
      </c>
      <c r="O29" s="34">
        <f t="shared" si="21"/>
        <v>316020</v>
      </c>
      <c r="P29" s="34">
        <f t="shared" si="21"/>
        <v>320020</v>
      </c>
      <c r="Q29" s="34">
        <f t="shared" si="21"/>
        <v>324020</v>
      </c>
      <c r="S29" s="30">
        <v>268200</v>
      </c>
      <c r="T29" s="30">
        <v>290000</v>
      </c>
      <c r="U29" s="30">
        <v>290000</v>
      </c>
      <c r="V29" s="32">
        <f t="shared" si="3"/>
        <v>1.0812826249067859</v>
      </c>
      <c r="W29" s="32">
        <f t="shared" si="4"/>
        <v>1.0812826249067859</v>
      </c>
      <c r="X29" s="33">
        <f t="shared" si="6"/>
        <v>3988240</v>
      </c>
      <c r="Y29" s="34">
        <f t="shared" si="7"/>
        <v>4044890.2609992544</v>
      </c>
      <c r="Z29" s="34">
        <f t="shared" si="8"/>
        <v>4092890.2609992544</v>
      </c>
      <c r="AA29" s="34">
        <f t="shared" si="9"/>
        <v>4140890.2609992544</v>
      </c>
      <c r="AB29" s="34">
        <f t="shared" si="10"/>
        <v>4188890.2609992544</v>
      </c>
      <c r="AC29" s="34">
        <f t="shared" si="11"/>
        <v>4236890.260999254</v>
      </c>
      <c r="AD29" s="34">
        <f t="shared" si="12"/>
        <v>4284890.260999254</v>
      </c>
      <c r="AE29" s="34">
        <f t="shared" si="14"/>
        <v>4332890.260999254</v>
      </c>
      <c r="AF29" s="34">
        <f t="shared" si="15"/>
        <v>4380890.260999254</v>
      </c>
      <c r="AG29" s="34">
        <f t="shared" si="17"/>
        <v>4428890.260999254</v>
      </c>
      <c r="AH29" s="34">
        <f t="shared" si="18"/>
        <v>4476890.260999254</v>
      </c>
    </row>
    <row r="30" spans="2:34" x14ac:dyDescent="0.15">
      <c r="B30" s="28">
        <v>10</v>
      </c>
      <c r="C30" s="28"/>
      <c r="D30" s="29" t="s">
        <v>15</v>
      </c>
      <c r="E30" s="28">
        <v>39</v>
      </c>
      <c r="F30" s="28">
        <v>3</v>
      </c>
      <c r="G30" s="30">
        <v>268290</v>
      </c>
      <c r="H30" s="34">
        <f t="shared" si="2"/>
        <v>272290</v>
      </c>
      <c r="I30" s="34">
        <f t="shared" si="13"/>
        <v>276290</v>
      </c>
      <c r="J30" s="34">
        <f t="shared" si="13"/>
        <v>280290</v>
      </c>
      <c r="K30" s="34">
        <f t="shared" si="16"/>
        <v>284290</v>
      </c>
      <c r="L30" s="34">
        <f t="shared" si="16"/>
        <v>288290</v>
      </c>
      <c r="M30" s="34">
        <f t="shared" si="19"/>
        <v>292290</v>
      </c>
      <c r="N30" s="34">
        <f t="shared" si="20"/>
        <v>296290</v>
      </c>
      <c r="O30" s="34">
        <f t="shared" si="21"/>
        <v>300290</v>
      </c>
      <c r="P30" s="34">
        <f t="shared" si="21"/>
        <v>304290</v>
      </c>
      <c r="Q30" s="34">
        <f t="shared" si="21"/>
        <v>308290</v>
      </c>
      <c r="S30" s="30">
        <v>247800</v>
      </c>
      <c r="T30" s="30">
        <v>266000</v>
      </c>
      <c r="U30" s="30">
        <v>270000</v>
      </c>
      <c r="V30" s="32">
        <f t="shared" si="3"/>
        <v>1.0734463276836159</v>
      </c>
      <c r="W30" s="32">
        <f t="shared" si="4"/>
        <v>1.089588377723971</v>
      </c>
      <c r="X30" s="33">
        <f t="shared" si="6"/>
        <v>3755480</v>
      </c>
      <c r="Y30" s="34">
        <f t="shared" si="7"/>
        <v>3812132.1388216303</v>
      </c>
      <c r="Z30" s="34">
        <f t="shared" si="8"/>
        <v>3860132.1388216303</v>
      </c>
      <c r="AA30" s="34">
        <f t="shared" si="9"/>
        <v>3908132.1388216303</v>
      </c>
      <c r="AB30" s="34">
        <f t="shared" si="10"/>
        <v>3956132.1388216303</v>
      </c>
      <c r="AC30" s="34">
        <f t="shared" si="11"/>
        <v>4004132.1388216303</v>
      </c>
      <c r="AD30" s="34">
        <f t="shared" si="12"/>
        <v>4052132.1388216303</v>
      </c>
      <c r="AE30" s="34">
        <f t="shared" si="14"/>
        <v>4100132.1388216303</v>
      </c>
      <c r="AF30" s="34">
        <f t="shared" si="15"/>
        <v>4148132.1388216303</v>
      </c>
      <c r="AG30" s="34">
        <f t="shared" si="17"/>
        <v>4196132.1388216307</v>
      </c>
      <c r="AH30" s="34">
        <f t="shared" si="18"/>
        <v>4244132.1388216307</v>
      </c>
    </row>
    <row r="31" spans="2:34" x14ac:dyDescent="0.15">
      <c r="B31" s="28">
        <v>12</v>
      </c>
      <c r="C31" s="28"/>
      <c r="D31" s="29" t="s">
        <v>15</v>
      </c>
      <c r="E31" s="28">
        <v>32</v>
      </c>
      <c r="F31" s="28">
        <v>3</v>
      </c>
      <c r="G31" s="30">
        <v>220440</v>
      </c>
      <c r="H31" s="34">
        <f t="shared" si="2"/>
        <v>224440</v>
      </c>
      <c r="I31" s="34">
        <f t="shared" si="13"/>
        <v>228440</v>
      </c>
      <c r="J31" s="34">
        <f t="shared" si="13"/>
        <v>232440</v>
      </c>
      <c r="K31" s="34">
        <f t="shared" si="16"/>
        <v>236440</v>
      </c>
      <c r="L31" s="34">
        <f t="shared" si="16"/>
        <v>240440</v>
      </c>
      <c r="M31" s="34">
        <f t="shared" si="19"/>
        <v>244440</v>
      </c>
      <c r="N31" s="34">
        <f t="shared" si="20"/>
        <v>248440</v>
      </c>
      <c r="O31" s="34">
        <f t="shared" si="21"/>
        <v>252440</v>
      </c>
      <c r="P31" s="34">
        <f t="shared" si="21"/>
        <v>256440</v>
      </c>
      <c r="Q31" s="34">
        <f t="shared" si="21"/>
        <v>260440</v>
      </c>
      <c r="S31" s="30">
        <v>204000</v>
      </c>
      <c r="T31" s="30">
        <v>219450</v>
      </c>
      <c r="U31" s="30">
        <v>220000</v>
      </c>
      <c r="V31" s="32">
        <f t="shared" si="3"/>
        <v>1.075735294117647</v>
      </c>
      <c r="W31" s="32">
        <f t="shared" si="4"/>
        <v>1.0784313725490196</v>
      </c>
      <c r="X31" s="33">
        <f t="shared" si="6"/>
        <v>3084730</v>
      </c>
      <c r="Y31" s="34">
        <f t="shared" si="7"/>
        <v>3141346.6666666665</v>
      </c>
      <c r="Z31" s="34">
        <f t="shared" si="8"/>
        <v>3189346.6666666665</v>
      </c>
      <c r="AA31" s="34">
        <f t="shared" si="9"/>
        <v>3237346.6666666665</v>
      </c>
      <c r="AB31" s="34">
        <f t="shared" si="10"/>
        <v>3285346.6666666665</v>
      </c>
      <c r="AC31" s="34">
        <f t="shared" si="11"/>
        <v>3333346.6666666665</v>
      </c>
      <c r="AD31" s="34">
        <f t="shared" si="12"/>
        <v>3381346.6666666665</v>
      </c>
      <c r="AE31" s="34">
        <f t="shared" si="14"/>
        <v>3429346.6666666665</v>
      </c>
      <c r="AF31" s="34">
        <f t="shared" si="15"/>
        <v>3477346.6666666665</v>
      </c>
      <c r="AG31" s="34">
        <f t="shared" si="17"/>
        <v>3525346.6666666665</v>
      </c>
      <c r="AH31" s="34">
        <f t="shared" si="18"/>
        <v>3573346.6666666665</v>
      </c>
    </row>
    <row r="32" spans="2:34" x14ac:dyDescent="0.15">
      <c r="B32" s="28">
        <v>15</v>
      </c>
      <c r="C32" s="28"/>
      <c r="D32" s="29" t="s">
        <v>15</v>
      </c>
      <c r="E32" s="28">
        <v>32</v>
      </c>
      <c r="F32" s="28">
        <v>2</v>
      </c>
      <c r="G32" s="30">
        <v>200690</v>
      </c>
      <c r="H32" s="34">
        <f t="shared" si="2"/>
        <v>204690</v>
      </c>
      <c r="I32" s="34">
        <f t="shared" si="13"/>
        <v>208690</v>
      </c>
      <c r="J32" s="34">
        <f t="shared" si="13"/>
        <v>212690</v>
      </c>
      <c r="K32" s="34">
        <f t="shared" si="16"/>
        <v>216690</v>
      </c>
      <c r="L32" s="34">
        <f t="shared" si="16"/>
        <v>220690</v>
      </c>
      <c r="M32" s="34">
        <f t="shared" si="19"/>
        <v>224690</v>
      </c>
      <c r="N32" s="34">
        <f t="shared" si="20"/>
        <v>228690</v>
      </c>
      <c r="O32" s="34">
        <f t="shared" si="21"/>
        <v>232690</v>
      </c>
      <c r="P32" s="34">
        <f t="shared" si="21"/>
        <v>236690</v>
      </c>
      <c r="Q32" s="34">
        <f t="shared" si="21"/>
        <v>240690</v>
      </c>
      <c r="S32" s="30">
        <v>193000</v>
      </c>
      <c r="T32" s="30">
        <v>115000</v>
      </c>
      <c r="U32" s="30">
        <v>150000</v>
      </c>
      <c r="V32" s="32">
        <f t="shared" si="3"/>
        <v>0.59585492227979275</v>
      </c>
      <c r="W32" s="32">
        <f t="shared" si="4"/>
        <v>0.77720207253886009</v>
      </c>
      <c r="X32" s="33">
        <f t="shared" si="6"/>
        <v>2673280</v>
      </c>
      <c r="Y32" s="34">
        <f t="shared" si="7"/>
        <v>2726772.2279792745</v>
      </c>
      <c r="Z32" s="34">
        <f t="shared" si="8"/>
        <v>2774772.2279792745</v>
      </c>
      <c r="AA32" s="34">
        <f t="shared" si="9"/>
        <v>2822772.2279792745</v>
      </c>
      <c r="AB32" s="34">
        <f t="shared" si="10"/>
        <v>2870772.2279792745</v>
      </c>
      <c r="AC32" s="34">
        <f t="shared" si="11"/>
        <v>2918772.2279792745</v>
      </c>
      <c r="AD32" s="34">
        <f t="shared" si="12"/>
        <v>2966772.2279792745</v>
      </c>
      <c r="AE32" s="34">
        <f t="shared" si="14"/>
        <v>3014772.2279792745</v>
      </c>
      <c r="AF32" s="34">
        <f t="shared" si="15"/>
        <v>3062772.2279792745</v>
      </c>
      <c r="AG32" s="34">
        <f t="shared" si="17"/>
        <v>3110772.2279792745</v>
      </c>
      <c r="AH32" s="34">
        <f t="shared" si="18"/>
        <v>3158772.2279792745</v>
      </c>
    </row>
    <row r="33" spans="2:34" x14ac:dyDescent="0.15">
      <c r="B33" s="28">
        <v>16</v>
      </c>
      <c r="C33" s="28"/>
      <c r="D33" s="29" t="s">
        <v>15</v>
      </c>
      <c r="E33" s="28">
        <v>32</v>
      </c>
      <c r="F33" s="28">
        <v>2</v>
      </c>
      <c r="G33" s="30">
        <v>183080</v>
      </c>
      <c r="H33" s="34">
        <f t="shared" si="2"/>
        <v>187080</v>
      </c>
      <c r="I33" s="34">
        <f t="shared" si="13"/>
        <v>191080</v>
      </c>
      <c r="J33" s="34">
        <f t="shared" si="13"/>
        <v>195080</v>
      </c>
      <c r="K33" s="34">
        <f t="shared" si="16"/>
        <v>199080</v>
      </c>
      <c r="L33" s="34">
        <f t="shared" si="16"/>
        <v>203080</v>
      </c>
      <c r="M33" s="34">
        <f t="shared" si="19"/>
        <v>207080</v>
      </c>
      <c r="N33" s="34">
        <f t="shared" si="20"/>
        <v>211080</v>
      </c>
      <c r="O33" s="34">
        <f t="shared" si="21"/>
        <v>215080</v>
      </c>
      <c r="P33" s="34">
        <f t="shared" si="21"/>
        <v>219080</v>
      </c>
      <c r="Q33" s="34">
        <f t="shared" si="21"/>
        <v>223080</v>
      </c>
      <c r="S33" s="30">
        <v>181900</v>
      </c>
      <c r="T33" s="30">
        <v>127400</v>
      </c>
      <c r="U33" s="30">
        <v>127400</v>
      </c>
      <c r="V33" s="32">
        <f t="shared" si="3"/>
        <v>0.70038482682792746</v>
      </c>
      <c r="W33" s="32">
        <f t="shared" si="4"/>
        <v>0.70038482682792746</v>
      </c>
      <c r="X33" s="33">
        <f t="shared" si="6"/>
        <v>2451760</v>
      </c>
      <c r="Y33" s="34">
        <f t="shared" si="7"/>
        <v>2505363.0786146233</v>
      </c>
      <c r="Z33" s="34">
        <f t="shared" si="8"/>
        <v>2553363.0786146233</v>
      </c>
      <c r="AA33" s="34">
        <f t="shared" si="9"/>
        <v>2601363.0786146233</v>
      </c>
      <c r="AB33" s="34">
        <f t="shared" si="10"/>
        <v>2649363.0786146233</v>
      </c>
      <c r="AC33" s="34">
        <f t="shared" si="11"/>
        <v>2697363.0786146233</v>
      </c>
      <c r="AD33" s="34">
        <f t="shared" si="12"/>
        <v>2745363.0786146233</v>
      </c>
      <c r="AE33" s="34">
        <f t="shared" si="14"/>
        <v>2793363.0786146233</v>
      </c>
      <c r="AF33" s="34">
        <f t="shared" si="15"/>
        <v>2841363.0786146233</v>
      </c>
      <c r="AG33" s="34">
        <f t="shared" si="17"/>
        <v>2889363.0786146233</v>
      </c>
      <c r="AH33" s="34">
        <f t="shared" si="18"/>
        <v>2937363.0786146233</v>
      </c>
    </row>
    <row r="34" spans="2:34" x14ac:dyDescent="0.15">
      <c r="B34" s="28">
        <v>18</v>
      </c>
      <c r="C34" s="28"/>
      <c r="D34" s="29" t="s">
        <v>15</v>
      </c>
      <c r="E34" s="28">
        <v>32</v>
      </c>
      <c r="F34" s="28">
        <v>2</v>
      </c>
      <c r="G34" s="30">
        <v>169460</v>
      </c>
      <c r="H34" s="34">
        <f t="shared" si="2"/>
        <v>173460</v>
      </c>
      <c r="I34" s="34">
        <f t="shared" si="13"/>
        <v>177460</v>
      </c>
      <c r="J34" s="34">
        <f t="shared" si="13"/>
        <v>181460</v>
      </c>
      <c r="K34" s="34">
        <f t="shared" si="16"/>
        <v>185460</v>
      </c>
      <c r="L34" s="34">
        <f t="shared" si="16"/>
        <v>189460</v>
      </c>
      <c r="M34" s="34">
        <f t="shared" si="19"/>
        <v>193460</v>
      </c>
      <c r="N34" s="34">
        <f t="shared" si="20"/>
        <v>197460</v>
      </c>
      <c r="O34" s="34">
        <f t="shared" si="21"/>
        <v>201460</v>
      </c>
      <c r="P34" s="34">
        <f t="shared" si="21"/>
        <v>205460</v>
      </c>
      <c r="Q34" s="34">
        <f t="shared" si="21"/>
        <v>209460</v>
      </c>
      <c r="S34" s="30">
        <v>160000</v>
      </c>
      <c r="T34" s="30">
        <v>112000</v>
      </c>
      <c r="U34" s="30">
        <v>112000</v>
      </c>
      <c r="V34" s="32">
        <f t="shared" si="3"/>
        <v>0.7</v>
      </c>
      <c r="W34" s="32">
        <f t="shared" si="4"/>
        <v>0.7</v>
      </c>
      <c r="X34" s="33">
        <f t="shared" si="6"/>
        <v>2257520</v>
      </c>
      <c r="Y34" s="34">
        <f t="shared" si="7"/>
        <v>2311120</v>
      </c>
      <c r="Z34" s="34">
        <f t="shared" ref="Z34:Z57" si="22">I34*12+($S34+Z$13)*($V34+$W34)</f>
        <v>2359120</v>
      </c>
      <c r="AA34" s="34">
        <f t="shared" ref="AA34:AA57" si="23">J34*12+($S34+AA$13)*($V34+$W34)</f>
        <v>2407120</v>
      </c>
      <c r="AB34" s="34">
        <f t="shared" ref="AB34:AB57" si="24">K34*12+($S34+AB$13)*($V34+$W34)</f>
        <v>2455120</v>
      </c>
      <c r="AC34" s="34">
        <f t="shared" ref="AC34:AC57" si="25">L34*12+($S34+AC$13)*($V34+$W34)</f>
        <v>2503120</v>
      </c>
      <c r="AD34" s="34">
        <f t="shared" ref="AD34:AD57" si="26">M34*12+($S34+AD$13)*($V34+$W34)</f>
        <v>2551120</v>
      </c>
      <c r="AE34" s="34">
        <f t="shared" si="14"/>
        <v>2599120</v>
      </c>
      <c r="AF34" s="34">
        <f t="shared" si="15"/>
        <v>2647120</v>
      </c>
      <c r="AG34" s="34">
        <f t="shared" si="17"/>
        <v>2695120</v>
      </c>
      <c r="AH34" s="34">
        <f t="shared" si="18"/>
        <v>2743120</v>
      </c>
    </row>
    <row r="35" spans="2:34" x14ac:dyDescent="0.15">
      <c r="B35" s="28">
        <v>14</v>
      </c>
      <c r="C35" s="28"/>
      <c r="D35" s="29" t="s">
        <v>15</v>
      </c>
      <c r="E35" s="28">
        <v>21</v>
      </c>
      <c r="F35" s="28">
        <v>2</v>
      </c>
      <c r="G35" s="30">
        <v>173140</v>
      </c>
      <c r="H35" s="34">
        <f t="shared" si="2"/>
        <v>177140</v>
      </c>
      <c r="I35" s="34">
        <f t="shared" si="13"/>
        <v>181140</v>
      </c>
      <c r="J35" s="34">
        <f t="shared" si="13"/>
        <v>185140</v>
      </c>
      <c r="K35" s="34">
        <f t="shared" si="16"/>
        <v>189140</v>
      </c>
      <c r="L35" s="34">
        <f t="shared" si="16"/>
        <v>193140</v>
      </c>
      <c r="M35" s="34">
        <f t="shared" si="19"/>
        <v>197140</v>
      </c>
      <c r="N35" s="34">
        <f t="shared" si="20"/>
        <v>201140</v>
      </c>
      <c r="O35" s="34">
        <f t="shared" si="21"/>
        <v>205140</v>
      </c>
      <c r="P35" s="34">
        <f t="shared" si="21"/>
        <v>209140</v>
      </c>
      <c r="Q35" s="34">
        <f t="shared" si="21"/>
        <v>213140</v>
      </c>
      <c r="S35" s="30">
        <v>163000</v>
      </c>
      <c r="T35" s="30">
        <v>104500</v>
      </c>
      <c r="U35" s="30">
        <v>90000</v>
      </c>
      <c r="V35" s="32">
        <f t="shared" si="3"/>
        <v>0.64110429447852757</v>
      </c>
      <c r="W35" s="32">
        <f t="shared" si="4"/>
        <v>0.55214723926380371</v>
      </c>
      <c r="X35" s="33">
        <f t="shared" si="6"/>
        <v>2272180</v>
      </c>
      <c r="Y35" s="34">
        <f t="shared" si="7"/>
        <v>2324953.0061349692</v>
      </c>
      <c r="Z35" s="34">
        <f t="shared" si="22"/>
        <v>2372953.0061349692</v>
      </c>
      <c r="AA35" s="34">
        <f t="shared" si="23"/>
        <v>2420953.0061349692</v>
      </c>
      <c r="AB35" s="34">
        <f t="shared" si="24"/>
        <v>2468953.0061349692</v>
      </c>
      <c r="AC35" s="34">
        <f t="shared" si="25"/>
        <v>2516953.0061349692</v>
      </c>
      <c r="AD35" s="34">
        <f t="shared" si="26"/>
        <v>2564953.0061349692</v>
      </c>
      <c r="AE35" s="34">
        <f t="shared" si="14"/>
        <v>2612953.0061349692</v>
      </c>
      <c r="AF35" s="34">
        <f t="shared" si="15"/>
        <v>2660953.0061349692</v>
      </c>
      <c r="AG35" s="34">
        <f t="shared" si="17"/>
        <v>2708953.0061349692</v>
      </c>
      <c r="AH35" s="34">
        <f t="shared" si="18"/>
        <v>2756953.0061349692</v>
      </c>
    </row>
    <row r="36" spans="2:34" x14ac:dyDescent="0.15">
      <c r="B36" s="38" t="s">
        <v>42</v>
      </c>
      <c r="C36" s="38"/>
      <c r="D36" s="39"/>
      <c r="E36" s="38"/>
      <c r="F36" s="38"/>
      <c r="G36" s="36"/>
      <c r="H36" s="37">
        <v>0</v>
      </c>
      <c r="I36" s="37">
        <v>160000</v>
      </c>
      <c r="J36" s="37">
        <f t="shared" ref="J36:Q38" si="27">IF(I36=0,0,I36+J$13)</f>
        <v>164000</v>
      </c>
      <c r="K36" s="37">
        <f t="shared" si="27"/>
        <v>168000</v>
      </c>
      <c r="L36" s="37">
        <f t="shared" si="27"/>
        <v>172000</v>
      </c>
      <c r="M36" s="37">
        <f t="shared" si="27"/>
        <v>176000</v>
      </c>
      <c r="N36" s="37">
        <f t="shared" si="27"/>
        <v>180000</v>
      </c>
      <c r="O36" s="37">
        <f t="shared" si="27"/>
        <v>184000</v>
      </c>
      <c r="P36" s="37">
        <f t="shared" si="27"/>
        <v>188000</v>
      </c>
      <c r="Q36" s="37">
        <f t="shared" si="27"/>
        <v>192000</v>
      </c>
      <c r="S36" s="30"/>
      <c r="T36" s="30"/>
      <c r="U36" s="30"/>
      <c r="V36" s="32">
        <f t="shared" si="3"/>
        <v>0</v>
      </c>
      <c r="W36" s="32">
        <f t="shared" si="4"/>
        <v>0</v>
      </c>
      <c r="X36" s="33">
        <f t="shared" si="6"/>
        <v>0</v>
      </c>
      <c r="Y36" s="34">
        <f t="shared" si="7"/>
        <v>0</v>
      </c>
      <c r="Z36" s="34">
        <f t="shared" si="22"/>
        <v>1920000</v>
      </c>
      <c r="AA36" s="34">
        <f t="shared" si="23"/>
        <v>1968000</v>
      </c>
      <c r="AB36" s="34">
        <f t="shared" si="24"/>
        <v>2016000</v>
      </c>
      <c r="AC36" s="34">
        <f t="shared" si="25"/>
        <v>2064000</v>
      </c>
      <c r="AD36" s="34">
        <f t="shared" si="26"/>
        <v>2112000</v>
      </c>
      <c r="AE36" s="34">
        <f t="shared" si="14"/>
        <v>2160000</v>
      </c>
      <c r="AF36" s="34">
        <f t="shared" si="15"/>
        <v>2208000</v>
      </c>
      <c r="AG36" s="34">
        <f t="shared" si="17"/>
        <v>2256000</v>
      </c>
      <c r="AH36" s="34">
        <f t="shared" si="18"/>
        <v>2304000</v>
      </c>
    </row>
    <row r="37" spans="2:34" x14ac:dyDescent="0.15">
      <c r="B37" s="38" t="s">
        <v>43</v>
      </c>
      <c r="C37" s="38"/>
      <c r="D37" s="39"/>
      <c r="E37" s="38"/>
      <c r="F37" s="38"/>
      <c r="G37" s="36"/>
      <c r="H37" s="37">
        <f>IF(G37=0,0,G37+H$13)</f>
        <v>0</v>
      </c>
      <c r="I37" s="37">
        <v>200000</v>
      </c>
      <c r="J37" s="37">
        <f>IF(I37=0,0,I37+J$13)</f>
        <v>204000</v>
      </c>
      <c r="K37" s="37">
        <f>IF(J37=0,0,J37+K$13)</f>
        <v>208000</v>
      </c>
      <c r="L37" s="37">
        <f t="shared" si="27"/>
        <v>212000</v>
      </c>
      <c r="M37" s="37">
        <f t="shared" si="27"/>
        <v>216000</v>
      </c>
      <c r="N37" s="37">
        <f t="shared" si="27"/>
        <v>220000</v>
      </c>
      <c r="O37" s="37">
        <f t="shared" si="27"/>
        <v>224000</v>
      </c>
      <c r="P37" s="37">
        <f t="shared" si="27"/>
        <v>228000</v>
      </c>
      <c r="Q37" s="37">
        <f t="shared" si="27"/>
        <v>232000</v>
      </c>
      <c r="S37" s="30"/>
      <c r="T37" s="30"/>
      <c r="U37" s="30"/>
      <c r="V37" s="32">
        <f t="shared" si="3"/>
        <v>0</v>
      </c>
      <c r="W37" s="32">
        <f t="shared" si="4"/>
        <v>0</v>
      </c>
      <c r="X37" s="33">
        <f t="shared" si="6"/>
        <v>0</v>
      </c>
      <c r="Y37" s="34">
        <f t="shared" si="7"/>
        <v>0</v>
      </c>
      <c r="Z37" s="34">
        <f t="shared" si="22"/>
        <v>2400000</v>
      </c>
      <c r="AA37" s="34">
        <f t="shared" si="23"/>
        <v>2448000</v>
      </c>
      <c r="AB37" s="34">
        <f t="shared" si="24"/>
        <v>2496000</v>
      </c>
      <c r="AC37" s="34">
        <f t="shared" si="25"/>
        <v>2544000</v>
      </c>
      <c r="AD37" s="34">
        <f t="shared" si="26"/>
        <v>2592000</v>
      </c>
      <c r="AE37" s="34">
        <f t="shared" si="14"/>
        <v>2640000</v>
      </c>
      <c r="AF37" s="34">
        <f t="shared" si="15"/>
        <v>2688000</v>
      </c>
      <c r="AG37" s="34">
        <f t="shared" si="17"/>
        <v>2736000</v>
      </c>
      <c r="AH37" s="34">
        <f t="shared" si="18"/>
        <v>2784000</v>
      </c>
    </row>
    <row r="38" spans="2:34" x14ac:dyDescent="0.15">
      <c r="B38" s="38" t="s">
        <v>41</v>
      </c>
      <c r="C38" s="38"/>
      <c r="D38" s="39"/>
      <c r="E38" s="38"/>
      <c r="F38" s="38"/>
      <c r="G38" s="36"/>
      <c r="H38" s="37">
        <f t="shared" ref="H38:Q38" si="28">IF(G38=0,0,G38+H$13)</f>
        <v>0</v>
      </c>
      <c r="I38" s="37">
        <f t="shared" si="28"/>
        <v>0</v>
      </c>
      <c r="J38" s="37">
        <f t="shared" si="28"/>
        <v>0</v>
      </c>
      <c r="K38" s="37">
        <v>240000</v>
      </c>
      <c r="L38" s="37">
        <f t="shared" si="28"/>
        <v>244000</v>
      </c>
      <c r="M38" s="37">
        <f t="shared" si="28"/>
        <v>248000</v>
      </c>
      <c r="N38" s="37">
        <f t="shared" si="27"/>
        <v>252000</v>
      </c>
      <c r="O38" s="37">
        <f t="shared" si="27"/>
        <v>256000</v>
      </c>
      <c r="P38" s="37">
        <f t="shared" si="27"/>
        <v>260000</v>
      </c>
      <c r="Q38" s="37">
        <f t="shared" si="28"/>
        <v>264000</v>
      </c>
      <c r="S38" s="30"/>
      <c r="T38" s="30"/>
      <c r="U38" s="30"/>
      <c r="V38" s="32">
        <f t="shared" si="3"/>
        <v>0</v>
      </c>
      <c r="W38" s="32">
        <f t="shared" si="4"/>
        <v>0</v>
      </c>
      <c r="X38" s="33">
        <f>G38*12+T38+U38</f>
        <v>0</v>
      </c>
      <c r="Y38" s="34">
        <f t="shared" si="7"/>
        <v>0</v>
      </c>
      <c r="Z38" s="34">
        <f t="shared" si="22"/>
        <v>0</v>
      </c>
      <c r="AA38" s="34">
        <f t="shared" si="23"/>
        <v>0</v>
      </c>
      <c r="AB38" s="34">
        <f t="shared" si="24"/>
        <v>2880000</v>
      </c>
      <c r="AC38" s="34">
        <f t="shared" si="25"/>
        <v>2928000</v>
      </c>
      <c r="AD38" s="34">
        <f t="shared" si="26"/>
        <v>2976000</v>
      </c>
      <c r="AE38" s="34">
        <f t="shared" si="14"/>
        <v>3024000</v>
      </c>
      <c r="AF38" s="34">
        <f t="shared" si="15"/>
        <v>3072000</v>
      </c>
      <c r="AG38" s="34">
        <f t="shared" si="17"/>
        <v>3120000</v>
      </c>
      <c r="AH38" s="34">
        <f t="shared" si="18"/>
        <v>3168000</v>
      </c>
    </row>
    <row r="39" spans="2:34" x14ac:dyDescent="0.15">
      <c r="B39" s="38" t="s">
        <v>42</v>
      </c>
      <c r="C39" s="38"/>
      <c r="D39" s="39"/>
      <c r="E39" s="38"/>
      <c r="F39" s="38"/>
      <c r="G39" s="36"/>
      <c r="H39" s="37">
        <v>0</v>
      </c>
      <c r="I39" s="37">
        <v>0</v>
      </c>
      <c r="J39" s="37">
        <v>0</v>
      </c>
      <c r="K39" s="37">
        <v>160000</v>
      </c>
      <c r="L39" s="37">
        <v>164000</v>
      </c>
      <c r="M39" s="37">
        <v>168000</v>
      </c>
      <c r="N39" s="37">
        <v>172000</v>
      </c>
      <c r="O39" s="37">
        <v>176000</v>
      </c>
      <c r="P39" s="37">
        <v>180000</v>
      </c>
      <c r="Q39" s="37">
        <v>184000</v>
      </c>
      <c r="S39" s="30"/>
      <c r="T39" s="30"/>
      <c r="U39" s="30"/>
      <c r="V39" s="32">
        <f t="shared" si="3"/>
        <v>0</v>
      </c>
      <c r="W39" s="32">
        <f t="shared" si="4"/>
        <v>0</v>
      </c>
      <c r="X39" s="33">
        <f t="shared" si="6"/>
        <v>0</v>
      </c>
      <c r="Y39" s="34">
        <f t="shared" si="7"/>
        <v>0</v>
      </c>
      <c r="Z39" s="34">
        <f t="shared" si="22"/>
        <v>0</v>
      </c>
      <c r="AA39" s="34">
        <f t="shared" si="23"/>
        <v>0</v>
      </c>
      <c r="AB39" s="34">
        <f t="shared" si="24"/>
        <v>1920000</v>
      </c>
      <c r="AC39" s="34">
        <f t="shared" si="25"/>
        <v>1968000</v>
      </c>
      <c r="AD39" s="34">
        <f t="shared" si="26"/>
        <v>2016000</v>
      </c>
      <c r="AE39" s="34">
        <f t="shared" si="14"/>
        <v>2064000</v>
      </c>
      <c r="AF39" s="34">
        <f t="shared" si="15"/>
        <v>2112000</v>
      </c>
      <c r="AG39" s="34">
        <f t="shared" si="17"/>
        <v>2160000</v>
      </c>
      <c r="AH39" s="34">
        <f t="shared" si="18"/>
        <v>2208000</v>
      </c>
    </row>
    <row r="40" spans="2:34" x14ac:dyDescent="0.15">
      <c r="B40" s="38" t="s">
        <v>43</v>
      </c>
      <c r="C40" s="38"/>
      <c r="D40" s="39"/>
      <c r="E40" s="38"/>
      <c r="F40" s="38"/>
      <c r="G40" s="36"/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200000</v>
      </c>
      <c r="N40" s="37">
        <v>204000</v>
      </c>
      <c r="O40" s="37">
        <v>208000</v>
      </c>
      <c r="P40" s="37">
        <v>212000</v>
      </c>
      <c r="Q40" s="37">
        <v>216000</v>
      </c>
      <c r="S40" s="30"/>
      <c r="T40" s="30"/>
      <c r="U40" s="30"/>
      <c r="V40" s="32">
        <f t="shared" si="3"/>
        <v>0</v>
      </c>
      <c r="W40" s="32">
        <f t="shared" si="4"/>
        <v>0</v>
      </c>
      <c r="X40" s="33">
        <f t="shared" si="6"/>
        <v>0</v>
      </c>
      <c r="Y40" s="34">
        <f t="shared" si="7"/>
        <v>0</v>
      </c>
      <c r="Z40" s="34">
        <f t="shared" si="22"/>
        <v>0</v>
      </c>
      <c r="AA40" s="34">
        <f t="shared" si="23"/>
        <v>0</v>
      </c>
      <c r="AB40" s="34">
        <f t="shared" si="24"/>
        <v>0</v>
      </c>
      <c r="AC40" s="34">
        <f t="shared" si="25"/>
        <v>0</v>
      </c>
      <c r="AD40" s="34">
        <f t="shared" si="26"/>
        <v>2400000</v>
      </c>
      <c r="AE40" s="34">
        <f t="shared" si="14"/>
        <v>2448000</v>
      </c>
      <c r="AF40" s="34">
        <f t="shared" si="15"/>
        <v>2496000</v>
      </c>
      <c r="AG40" s="34">
        <f t="shared" si="17"/>
        <v>2544000</v>
      </c>
      <c r="AH40" s="34">
        <f t="shared" si="18"/>
        <v>2592000</v>
      </c>
    </row>
    <row r="41" spans="2:34" x14ac:dyDescent="0.15">
      <c r="B41" s="38" t="s">
        <v>41</v>
      </c>
      <c r="C41" s="38"/>
      <c r="D41" s="39"/>
      <c r="E41" s="38"/>
      <c r="F41" s="38"/>
      <c r="G41" s="36"/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240000</v>
      </c>
      <c r="O41" s="37">
        <v>164000</v>
      </c>
      <c r="P41" s="37">
        <v>168000</v>
      </c>
      <c r="Q41" s="37">
        <v>172000</v>
      </c>
      <c r="S41" s="30"/>
      <c r="T41" s="30"/>
      <c r="U41" s="30"/>
      <c r="V41" s="32">
        <f t="shared" si="3"/>
        <v>0</v>
      </c>
      <c r="W41" s="32">
        <f t="shared" si="4"/>
        <v>0</v>
      </c>
      <c r="X41" s="33">
        <f t="shared" si="6"/>
        <v>0</v>
      </c>
      <c r="Y41" s="34">
        <f t="shared" si="7"/>
        <v>0</v>
      </c>
      <c r="Z41" s="34">
        <f t="shared" si="22"/>
        <v>0</v>
      </c>
      <c r="AA41" s="34">
        <f t="shared" si="23"/>
        <v>0</v>
      </c>
      <c r="AB41" s="34">
        <f t="shared" si="24"/>
        <v>0</v>
      </c>
      <c r="AC41" s="34">
        <f t="shared" si="25"/>
        <v>0</v>
      </c>
      <c r="AD41" s="34">
        <f t="shared" si="26"/>
        <v>0</v>
      </c>
      <c r="AE41" s="34">
        <f t="shared" si="14"/>
        <v>2880000</v>
      </c>
      <c r="AF41" s="34">
        <f t="shared" si="15"/>
        <v>1968000</v>
      </c>
      <c r="AG41" s="34">
        <f t="shared" si="17"/>
        <v>2016000</v>
      </c>
      <c r="AH41" s="34">
        <f t="shared" si="18"/>
        <v>2064000</v>
      </c>
    </row>
    <row r="42" spans="2:34" x14ac:dyDescent="0.15">
      <c r="B42" s="28" t="s">
        <v>42</v>
      </c>
      <c r="C42" s="28"/>
      <c r="D42" s="29"/>
      <c r="E42" s="28"/>
      <c r="F42" s="28"/>
      <c r="G42" s="30"/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160000</v>
      </c>
      <c r="O42" s="34">
        <v>164000</v>
      </c>
      <c r="P42" s="34">
        <v>168000</v>
      </c>
      <c r="Q42" s="34">
        <v>172000</v>
      </c>
      <c r="S42" s="30"/>
      <c r="T42" s="30"/>
      <c r="U42" s="30"/>
      <c r="V42" s="32">
        <f t="shared" si="3"/>
        <v>0</v>
      </c>
      <c r="W42" s="32">
        <f t="shared" si="4"/>
        <v>0</v>
      </c>
      <c r="X42" s="33">
        <f t="shared" si="6"/>
        <v>0</v>
      </c>
      <c r="Y42" s="34">
        <f t="shared" si="7"/>
        <v>0</v>
      </c>
      <c r="Z42" s="34">
        <f t="shared" si="22"/>
        <v>0</v>
      </c>
      <c r="AA42" s="34">
        <f t="shared" si="23"/>
        <v>0</v>
      </c>
      <c r="AB42" s="34">
        <f t="shared" si="24"/>
        <v>0</v>
      </c>
      <c r="AC42" s="34">
        <f t="shared" si="25"/>
        <v>0</v>
      </c>
      <c r="AD42" s="34">
        <f t="shared" si="26"/>
        <v>0</v>
      </c>
      <c r="AE42" s="34">
        <f t="shared" si="14"/>
        <v>1920000</v>
      </c>
      <c r="AF42" s="34">
        <f t="shared" si="15"/>
        <v>1968000</v>
      </c>
      <c r="AG42" s="34">
        <f t="shared" si="17"/>
        <v>2016000</v>
      </c>
      <c r="AH42" s="34">
        <f t="shared" si="18"/>
        <v>2064000</v>
      </c>
    </row>
    <row r="43" spans="2:34" x14ac:dyDescent="0.15">
      <c r="B43" s="28" t="s">
        <v>43</v>
      </c>
      <c r="C43" s="28"/>
      <c r="D43" s="29"/>
      <c r="E43" s="28"/>
      <c r="F43" s="28"/>
      <c r="G43" s="30"/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200000</v>
      </c>
      <c r="P43" s="34">
        <v>204000</v>
      </c>
      <c r="Q43" s="34">
        <v>208000</v>
      </c>
      <c r="S43" s="30"/>
      <c r="T43" s="30"/>
      <c r="U43" s="30"/>
      <c r="V43" s="32">
        <f t="shared" si="3"/>
        <v>0</v>
      </c>
      <c r="W43" s="32">
        <f t="shared" si="4"/>
        <v>0</v>
      </c>
      <c r="X43" s="33">
        <f t="shared" si="6"/>
        <v>0</v>
      </c>
      <c r="Y43" s="34">
        <f t="shared" si="7"/>
        <v>0</v>
      </c>
      <c r="Z43" s="34">
        <f t="shared" si="22"/>
        <v>0</v>
      </c>
      <c r="AA43" s="34">
        <f t="shared" si="23"/>
        <v>0</v>
      </c>
      <c r="AB43" s="34">
        <f t="shared" si="24"/>
        <v>0</v>
      </c>
      <c r="AC43" s="34">
        <f t="shared" si="25"/>
        <v>0</v>
      </c>
      <c r="AD43" s="34">
        <f t="shared" si="26"/>
        <v>0</v>
      </c>
      <c r="AE43" s="34">
        <f t="shared" si="14"/>
        <v>0</v>
      </c>
      <c r="AF43" s="34">
        <f t="shared" si="15"/>
        <v>2400000</v>
      </c>
      <c r="AG43" s="34">
        <f t="shared" si="17"/>
        <v>2448000</v>
      </c>
      <c r="AH43" s="34">
        <f t="shared" si="18"/>
        <v>2496000</v>
      </c>
    </row>
    <row r="44" spans="2:34" x14ac:dyDescent="0.15">
      <c r="B44" s="28" t="s">
        <v>41</v>
      </c>
      <c r="C44" s="28"/>
      <c r="D44" s="29"/>
      <c r="E44" s="28"/>
      <c r="F44" s="28"/>
      <c r="G44" s="30"/>
      <c r="H44" s="34">
        <f t="shared" ref="H44:Q44" si="29">IF(G44=0,0,G44+H$13)</f>
        <v>0</v>
      </c>
      <c r="I44" s="34">
        <f t="shared" si="29"/>
        <v>0</v>
      </c>
      <c r="J44" s="34">
        <f t="shared" si="29"/>
        <v>0</v>
      </c>
      <c r="K44" s="34">
        <f t="shared" si="29"/>
        <v>0</v>
      </c>
      <c r="L44" s="34">
        <f t="shared" si="29"/>
        <v>0</v>
      </c>
      <c r="M44" s="34">
        <f t="shared" si="29"/>
        <v>0</v>
      </c>
      <c r="N44" s="34">
        <f t="shared" si="29"/>
        <v>0</v>
      </c>
      <c r="O44" s="34">
        <f t="shared" si="29"/>
        <v>0</v>
      </c>
      <c r="P44" s="34">
        <v>240000</v>
      </c>
      <c r="Q44" s="34">
        <f t="shared" si="29"/>
        <v>244000</v>
      </c>
      <c r="S44" s="30"/>
      <c r="T44" s="30"/>
      <c r="U44" s="30"/>
      <c r="V44" s="32">
        <f t="shared" si="3"/>
        <v>0</v>
      </c>
      <c r="W44" s="32">
        <f t="shared" si="4"/>
        <v>0</v>
      </c>
      <c r="X44" s="33">
        <f t="shared" si="6"/>
        <v>0</v>
      </c>
      <c r="Y44" s="34">
        <f t="shared" si="7"/>
        <v>0</v>
      </c>
      <c r="Z44" s="34">
        <f t="shared" si="22"/>
        <v>0</v>
      </c>
      <c r="AA44" s="34">
        <f t="shared" si="23"/>
        <v>0</v>
      </c>
      <c r="AB44" s="34">
        <f t="shared" si="24"/>
        <v>0</v>
      </c>
      <c r="AC44" s="34">
        <f t="shared" si="25"/>
        <v>0</v>
      </c>
      <c r="AD44" s="34">
        <f t="shared" si="26"/>
        <v>0</v>
      </c>
      <c r="AE44" s="34">
        <f t="shared" si="14"/>
        <v>0</v>
      </c>
      <c r="AF44" s="34">
        <f t="shared" si="15"/>
        <v>0</v>
      </c>
      <c r="AG44" s="34">
        <f t="shared" si="17"/>
        <v>2880000</v>
      </c>
      <c r="AH44" s="34">
        <f t="shared" si="18"/>
        <v>2928000</v>
      </c>
    </row>
    <row r="45" spans="2:34" x14ac:dyDescent="0.15">
      <c r="B45" s="28"/>
      <c r="C45" s="28"/>
      <c r="D45" s="29"/>
      <c r="E45" s="28"/>
      <c r="F45" s="28"/>
      <c r="G45" s="30"/>
      <c r="H45" s="34">
        <f t="shared" ref="H45:Q45" si="30">IF(G45=0,0,G45+H$13)</f>
        <v>0</v>
      </c>
      <c r="I45" s="34">
        <f t="shared" si="30"/>
        <v>0</v>
      </c>
      <c r="J45" s="34">
        <f t="shared" si="30"/>
        <v>0</v>
      </c>
      <c r="K45" s="34">
        <f t="shared" si="30"/>
        <v>0</v>
      </c>
      <c r="L45" s="34">
        <f t="shared" si="30"/>
        <v>0</v>
      </c>
      <c r="M45" s="34">
        <f t="shared" si="30"/>
        <v>0</v>
      </c>
      <c r="N45" s="34">
        <f t="shared" si="30"/>
        <v>0</v>
      </c>
      <c r="O45" s="34">
        <f t="shared" si="30"/>
        <v>0</v>
      </c>
      <c r="P45" s="34">
        <f t="shared" si="30"/>
        <v>0</v>
      </c>
      <c r="Q45" s="34">
        <f t="shared" si="30"/>
        <v>0</v>
      </c>
      <c r="S45" s="30"/>
      <c r="T45" s="30"/>
      <c r="U45" s="30"/>
      <c r="V45" s="32">
        <f t="shared" si="3"/>
        <v>0</v>
      </c>
      <c r="W45" s="32">
        <f t="shared" si="4"/>
        <v>0</v>
      </c>
      <c r="X45" s="33">
        <f t="shared" si="6"/>
        <v>0</v>
      </c>
      <c r="Y45" s="34">
        <f t="shared" si="7"/>
        <v>0</v>
      </c>
      <c r="Z45" s="34">
        <f t="shared" si="22"/>
        <v>0</v>
      </c>
      <c r="AA45" s="34">
        <f t="shared" si="23"/>
        <v>0</v>
      </c>
      <c r="AB45" s="34">
        <f t="shared" si="24"/>
        <v>0</v>
      </c>
      <c r="AC45" s="34">
        <f t="shared" si="25"/>
        <v>0</v>
      </c>
      <c r="AD45" s="34">
        <f t="shared" si="26"/>
        <v>0</v>
      </c>
      <c r="AE45" s="34">
        <f t="shared" si="14"/>
        <v>0</v>
      </c>
      <c r="AF45" s="34">
        <f t="shared" si="15"/>
        <v>0</v>
      </c>
      <c r="AG45" s="34">
        <f t="shared" si="17"/>
        <v>0</v>
      </c>
      <c r="AH45" s="34">
        <f t="shared" si="18"/>
        <v>0</v>
      </c>
    </row>
    <row r="46" spans="2:34" x14ac:dyDescent="0.15">
      <c r="B46" s="28"/>
      <c r="C46" s="28"/>
      <c r="D46" s="29"/>
      <c r="E46" s="28"/>
      <c r="F46" s="28"/>
      <c r="G46" s="30"/>
      <c r="H46" s="34">
        <f t="shared" ref="H46:Q46" si="31">IF(G46=0,0,G46+H$13)</f>
        <v>0</v>
      </c>
      <c r="I46" s="34">
        <f t="shared" si="31"/>
        <v>0</v>
      </c>
      <c r="J46" s="34">
        <f t="shared" si="31"/>
        <v>0</v>
      </c>
      <c r="K46" s="34">
        <f t="shared" si="31"/>
        <v>0</v>
      </c>
      <c r="L46" s="34">
        <f t="shared" si="31"/>
        <v>0</v>
      </c>
      <c r="M46" s="34">
        <f t="shared" si="31"/>
        <v>0</v>
      </c>
      <c r="N46" s="34">
        <f t="shared" si="31"/>
        <v>0</v>
      </c>
      <c r="O46" s="34">
        <f t="shared" si="31"/>
        <v>0</v>
      </c>
      <c r="P46" s="34">
        <f t="shared" si="31"/>
        <v>0</v>
      </c>
      <c r="Q46" s="34">
        <f t="shared" si="31"/>
        <v>0</v>
      </c>
      <c r="S46" s="30"/>
      <c r="T46" s="30"/>
      <c r="U46" s="30"/>
      <c r="V46" s="32">
        <f t="shared" si="3"/>
        <v>0</v>
      </c>
      <c r="W46" s="32">
        <f t="shared" si="4"/>
        <v>0</v>
      </c>
      <c r="X46" s="33">
        <f t="shared" si="6"/>
        <v>0</v>
      </c>
      <c r="Y46" s="34">
        <f t="shared" si="7"/>
        <v>0</v>
      </c>
      <c r="Z46" s="34">
        <f t="shared" si="22"/>
        <v>0</v>
      </c>
      <c r="AA46" s="34">
        <f t="shared" si="23"/>
        <v>0</v>
      </c>
      <c r="AB46" s="34">
        <f t="shared" si="24"/>
        <v>0</v>
      </c>
      <c r="AC46" s="34">
        <f t="shared" si="25"/>
        <v>0</v>
      </c>
      <c r="AD46" s="34">
        <f t="shared" si="26"/>
        <v>0</v>
      </c>
      <c r="AE46" s="34">
        <f t="shared" si="14"/>
        <v>0</v>
      </c>
      <c r="AF46" s="34">
        <f t="shared" si="15"/>
        <v>0</v>
      </c>
      <c r="AG46" s="34">
        <f t="shared" si="17"/>
        <v>0</v>
      </c>
      <c r="AH46" s="34">
        <f t="shared" si="18"/>
        <v>0</v>
      </c>
    </row>
    <row r="47" spans="2:34" x14ac:dyDescent="0.15">
      <c r="B47" s="28"/>
      <c r="C47" s="28"/>
      <c r="D47" s="29"/>
      <c r="E47" s="28"/>
      <c r="F47" s="28"/>
      <c r="G47" s="30"/>
      <c r="H47" s="34">
        <f t="shared" ref="H47:Q47" si="32">IF(G47=0,0,G47+H$13)</f>
        <v>0</v>
      </c>
      <c r="I47" s="34">
        <f t="shared" si="32"/>
        <v>0</v>
      </c>
      <c r="J47" s="34">
        <f t="shared" si="32"/>
        <v>0</v>
      </c>
      <c r="K47" s="34">
        <f t="shared" si="32"/>
        <v>0</v>
      </c>
      <c r="L47" s="34">
        <f t="shared" si="32"/>
        <v>0</v>
      </c>
      <c r="M47" s="34">
        <f t="shared" si="32"/>
        <v>0</v>
      </c>
      <c r="N47" s="34">
        <f t="shared" si="32"/>
        <v>0</v>
      </c>
      <c r="O47" s="34">
        <f t="shared" si="32"/>
        <v>0</v>
      </c>
      <c r="P47" s="34">
        <f t="shared" si="32"/>
        <v>0</v>
      </c>
      <c r="Q47" s="34">
        <f t="shared" si="32"/>
        <v>0</v>
      </c>
      <c r="S47" s="30"/>
      <c r="T47" s="30"/>
      <c r="U47" s="30"/>
      <c r="V47" s="32">
        <f t="shared" si="3"/>
        <v>0</v>
      </c>
      <c r="W47" s="32">
        <f t="shared" si="4"/>
        <v>0</v>
      </c>
      <c r="X47" s="33">
        <f t="shared" si="6"/>
        <v>0</v>
      </c>
      <c r="Y47" s="34">
        <f t="shared" si="7"/>
        <v>0</v>
      </c>
      <c r="Z47" s="34">
        <f t="shared" si="22"/>
        <v>0</v>
      </c>
      <c r="AA47" s="34">
        <f t="shared" si="23"/>
        <v>0</v>
      </c>
      <c r="AB47" s="34">
        <f t="shared" si="24"/>
        <v>0</v>
      </c>
      <c r="AC47" s="34">
        <f t="shared" si="25"/>
        <v>0</v>
      </c>
      <c r="AD47" s="34">
        <f t="shared" si="26"/>
        <v>0</v>
      </c>
      <c r="AE47" s="34">
        <f t="shared" si="14"/>
        <v>0</v>
      </c>
      <c r="AF47" s="34">
        <f t="shared" si="15"/>
        <v>0</v>
      </c>
      <c r="AG47" s="34">
        <f t="shared" si="17"/>
        <v>0</v>
      </c>
      <c r="AH47" s="34">
        <f t="shared" si="18"/>
        <v>0</v>
      </c>
    </row>
    <row r="48" spans="2:34" x14ac:dyDescent="0.15">
      <c r="B48" s="28"/>
      <c r="C48" s="28"/>
      <c r="D48" s="29"/>
      <c r="E48" s="28"/>
      <c r="F48" s="28"/>
      <c r="G48" s="30"/>
      <c r="H48" s="34">
        <f t="shared" ref="H48:Q48" si="33">IF(G48=0,0,G48+H$13)</f>
        <v>0</v>
      </c>
      <c r="I48" s="34">
        <f t="shared" si="33"/>
        <v>0</v>
      </c>
      <c r="J48" s="34">
        <f t="shared" si="33"/>
        <v>0</v>
      </c>
      <c r="K48" s="34">
        <f t="shared" si="33"/>
        <v>0</v>
      </c>
      <c r="L48" s="34">
        <f t="shared" si="33"/>
        <v>0</v>
      </c>
      <c r="M48" s="34">
        <f t="shared" si="33"/>
        <v>0</v>
      </c>
      <c r="N48" s="34">
        <f t="shared" si="33"/>
        <v>0</v>
      </c>
      <c r="O48" s="34">
        <f t="shared" si="33"/>
        <v>0</v>
      </c>
      <c r="P48" s="34">
        <f t="shared" si="33"/>
        <v>0</v>
      </c>
      <c r="Q48" s="34">
        <f t="shared" si="33"/>
        <v>0</v>
      </c>
      <c r="S48" s="30"/>
      <c r="T48" s="30"/>
      <c r="U48" s="30"/>
      <c r="V48" s="32">
        <f t="shared" si="3"/>
        <v>0</v>
      </c>
      <c r="W48" s="32">
        <f t="shared" si="4"/>
        <v>0</v>
      </c>
      <c r="X48" s="33">
        <f t="shared" si="6"/>
        <v>0</v>
      </c>
      <c r="Y48" s="34">
        <f t="shared" si="7"/>
        <v>0</v>
      </c>
      <c r="Z48" s="34">
        <f t="shared" si="22"/>
        <v>0</v>
      </c>
      <c r="AA48" s="34">
        <f t="shared" si="23"/>
        <v>0</v>
      </c>
      <c r="AB48" s="34">
        <f t="shared" si="24"/>
        <v>0</v>
      </c>
      <c r="AC48" s="34">
        <f t="shared" si="25"/>
        <v>0</v>
      </c>
      <c r="AD48" s="34">
        <f t="shared" si="26"/>
        <v>0</v>
      </c>
      <c r="AE48" s="34">
        <f t="shared" si="14"/>
        <v>0</v>
      </c>
      <c r="AF48" s="34">
        <f t="shared" si="15"/>
        <v>0</v>
      </c>
      <c r="AG48" s="34">
        <f t="shared" si="17"/>
        <v>0</v>
      </c>
      <c r="AH48" s="34">
        <f t="shared" si="18"/>
        <v>0</v>
      </c>
    </row>
    <row r="49" spans="2:34" x14ac:dyDescent="0.15">
      <c r="B49" s="28"/>
      <c r="C49" s="28"/>
      <c r="D49" s="29"/>
      <c r="E49" s="28"/>
      <c r="F49" s="28"/>
      <c r="G49" s="30"/>
      <c r="H49" s="34">
        <f t="shared" ref="H49:Q49" si="34">IF(G49=0,0,G49+H$13)</f>
        <v>0</v>
      </c>
      <c r="I49" s="34">
        <f t="shared" si="34"/>
        <v>0</v>
      </c>
      <c r="J49" s="34">
        <f t="shared" si="34"/>
        <v>0</v>
      </c>
      <c r="K49" s="34">
        <f t="shared" si="34"/>
        <v>0</v>
      </c>
      <c r="L49" s="34">
        <f t="shared" si="34"/>
        <v>0</v>
      </c>
      <c r="M49" s="34">
        <f t="shared" si="34"/>
        <v>0</v>
      </c>
      <c r="N49" s="34">
        <f t="shared" si="34"/>
        <v>0</v>
      </c>
      <c r="O49" s="34">
        <f t="shared" si="34"/>
        <v>0</v>
      </c>
      <c r="P49" s="34">
        <f t="shared" si="34"/>
        <v>0</v>
      </c>
      <c r="Q49" s="34">
        <f t="shared" si="34"/>
        <v>0</v>
      </c>
      <c r="S49" s="30"/>
      <c r="T49" s="30"/>
      <c r="U49" s="30"/>
      <c r="V49" s="32">
        <f t="shared" si="3"/>
        <v>0</v>
      </c>
      <c r="W49" s="32">
        <f t="shared" si="4"/>
        <v>0</v>
      </c>
      <c r="X49" s="33">
        <f t="shared" si="6"/>
        <v>0</v>
      </c>
      <c r="Y49" s="34">
        <f t="shared" si="7"/>
        <v>0</v>
      </c>
      <c r="Z49" s="34">
        <f t="shared" si="22"/>
        <v>0</v>
      </c>
      <c r="AA49" s="34">
        <f t="shared" si="23"/>
        <v>0</v>
      </c>
      <c r="AB49" s="34">
        <f t="shared" si="24"/>
        <v>0</v>
      </c>
      <c r="AC49" s="34">
        <f t="shared" si="25"/>
        <v>0</v>
      </c>
      <c r="AD49" s="34">
        <f t="shared" si="26"/>
        <v>0</v>
      </c>
      <c r="AE49" s="34">
        <f t="shared" si="14"/>
        <v>0</v>
      </c>
      <c r="AF49" s="34">
        <f t="shared" si="15"/>
        <v>0</v>
      </c>
      <c r="AG49" s="34">
        <f t="shared" si="17"/>
        <v>0</v>
      </c>
      <c r="AH49" s="34">
        <f t="shared" si="18"/>
        <v>0</v>
      </c>
    </row>
    <row r="50" spans="2:34" x14ac:dyDescent="0.15">
      <c r="B50" s="28"/>
      <c r="C50" s="28"/>
      <c r="D50" s="29"/>
      <c r="E50" s="28"/>
      <c r="F50" s="28"/>
      <c r="G50" s="30"/>
      <c r="H50" s="34">
        <f t="shared" ref="H50:Q50" si="35">IF(G50=0,0,G50+H$13)</f>
        <v>0</v>
      </c>
      <c r="I50" s="34">
        <f t="shared" si="35"/>
        <v>0</v>
      </c>
      <c r="J50" s="34">
        <f t="shared" si="35"/>
        <v>0</v>
      </c>
      <c r="K50" s="34">
        <f t="shared" si="35"/>
        <v>0</v>
      </c>
      <c r="L50" s="34">
        <f t="shared" si="35"/>
        <v>0</v>
      </c>
      <c r="M50" s="34">
        <f t="shared" si="35"/>
        <v>0</v>
      </c>
      <c r="N50" s="34">
        <f t="shared" si="35"/>
        <v>0</v>
      </c>
      <c r="O50" s="34">
        <f t="shared" si="35"/>
        <v>0</v>
      </c>
      <c r="P50" s="34">
        <f t="shared" si="35"/>
        <v>0</v>
      </c>
      <c r="Q50" s="34">
        <f t="shared" si="35"/>
        <v>0</v>
      </c>
      <c r="S50" s="30"/>
      <c r="T50" s="30"/>
      <c r="U50" s="30"/>
      <c r="V50" s="32">
        <f t="shared" si="3"/>
        <v>0</v>
      </c>
      <c r="W50" s="32">
        <f t="shared" si="4"/>
        <v>0</v>
      </c>
      <c r="X50" s="33">
        <f t="shared" si="6"/>
        <v>0</v>
      </c>
      <c r="Y50" s="34">
        <f t="shared" si="7"/>
        <v>0</v>
      </c>
      <c r="Z50" s="34">
        <f t="shared" si="22"/>
        <v>0</v>
      </c>
      <c r="AA50" s="34">
        <f t="shared" si="23"/>
        <v>0</v>
      </c>
      <c r="AB50" s="34">
        <f t="shared" si="24"/>
        <v>0</v>
      </c>
      <c r="AC50" s="34">
        <f t="shared" si="25"/>
        <v>0</v>
      </c>
      <c r="AD50" s="34">
        <f t="shared" si="26"/>
        <v>0</v>
      </c>
      <c r="AE50" s="34">
        <f t="shared" si="14"/>
        <v>0</v>
      </c>
      <c r="AF50" s="34">
        <f t="shared" si="15"/>
        <v>0</v>
      </c>
      <c r="AG50" s="34">
        <f t="shared" si="17"/>
        <v>0</v>
      </c>
      <c r="AH50" s="34">
        <f t="shared" si="18"/>
        <v>0</v>
      </c>
    </row>
    <row r="51" spans="2:34" x14ac:dyDescent="0.15">
      <c r="B51" s="28"/>
      <c r="C51" s="28"/>
      <c r="D51" s="29"/>
      <c r="E51" s="28"/>
      <c r="F51" s="28"/>
      <c r="G51" s="30"/>
      <c r="H51" s="34">
        <f t="shared" ref="H51:Q51" si="36">IF(G51=0,0,G51+H$13)</f>
        <v>0</v>
      </c>
      <c r="I51" s="34">
        <f t="shared" si="36"/>
        <v>0</v>
      </c>
      <c r="J51" s="34">
        <f t="shared" si="36"/>
        <v>0</v>
      </c>
      <c r="K51" s="34">
        <f t="shared" si="36"/>
        <v>0</v>
      </c>
      <c r="L51" s="34">
        <f t="shared" si="36"/>
        <v>0</v>
      </c>
      <c r="M51" s="34">
        <f t="shared" si="36"/>
        <v>0</v>
      </c>
      <c r="N51" s="34">
        <f t="shared" si="36"/>
        <v>0</v>
      </c>
      <c r="O51" s="34">
        <f t="shared" si="36"/>
        <v>0</v>
      </c>
      <c r="P51" s="34">
        <f t="shared" si="36"/>
        <v>0</v>
      </c>
      <c r="Q51" s="34">
        <f t="shared" si="36"/>
        <v>0</v>
      </c>
      <c r="S51" s="30"/>
      <c r="T51" s="30"/>
      <c r="U51" s="30"/>
      <c r="V51" s="32">
        <f t="shared" si="3"/>
        <v>0</v>
      </c>
      <c r="W51" s="32">
        <f t="shared" si="4"/>
        <v>0</v>
      </c>
      <c r="X51" s="33">
        <f t="shared" si="6"/>
        <v>0</v>
      </c>
      <c r="Y51" s="34">
        <f t="shared" si="7"/>
        <v>0</v>
      </c>
      <c r="Z51" s="34">
        <f t="shared" si="22"/>
        <v>0</v>
      </c>
      <c r="AA51" s="34">
        <f t="shared" si="23"/>
        <v>0</v>
      </c>
      <c r="AB51" s="34">
        <f t="shared" si="24"/>
        <v>0</v>
      </c>
      <c r="AC51" s="34">
        <f t="shared" si="25"/>
        <v>0</v>
      </c>
      <c r="AD51" s="34">
        <f t="shared" si="26"/>
        <v>0</v>
      </c>
      <c r="AE51" s="34">
        <f t="shared" si="14"/>
        <v>0</v>
      </c>
      <c r="AF51" s="34">
        <f t="shared" si="15"/>
        <v>0</v>
      </c>
      <c r="AG51" s="34">
        <f t="shared" si="17"/>
        <v>0</v>
      </c>
      <c r="AH51" s="34">
        <f t="shared" si="18"/>
        <v>0</v>
      </c>
    </row>
    <row r="52" spans="2:34" x14ac:dyDescent="0.15">
      <c r="B52" s="28"/>
      <c r="C52" s="28"/>
      <c r="D52" s="29"/>
      <c r="E52" s="28"/>
      <c r="F52" s="28"/>
      <c r="G52" s="30"/>
      <c r="H52" s="34">
        <f t="shared" ref="H52:Q52" si="37">IF(G52=0,0,G52+H$13)</f>
        <v>0</v>
      </c>
      <c r="I52" s="34">
        <f t="shared" si="37"/>
        <v>0</v>
      </c>
      <c r="J52" s="34">
        <f t="shared" si="37"/>
        <v>0</v>
      </c>
      <c r="K52" s="34">
        <f t="shared" si="37"/>
        <v>0</v>
      </c>
      <c r="L52" s="34">
        <f t="shared" si="37"/>
        <v>0</v>
      </c>
      <c r="M52" s="34">
        <f t="shared" si="37"/>
        <v>0</v>
      </c>
      <c r="N52" s="34">
        <f t="shared" si="37"/>
        <v>0</v>
      </c>
      <c r="O52" s="34">
        <f t="shared" si="37"/>
        <v>0</v>
      </c>
      <c r="P52" s="34">
        <f t="shared" si="37"/>
        <v>0</v>
      </c>
      <c r="Q52" s="34">
        <f t="shared" si="37"/>
        <v>0</v>
      </c>
      <c r="S52" s="30"/>
      <c r="T52" s="30"/>
      <c r="U52" s="30"/>
      <c r="V52" s="32">
        <f t="shared" si="3"/>
        <v>0</v>
      </c>
      <c r="W52" s="32">
        <f t="shared" si="4"/>
        <v>0</v>
      </c>
      <c r="X52" s="33">
        <f t="shared" si="6"/>
        <v>0</v>
      </c>
      <c r="Y52" s="34">
        <f t="shared" si="7"/>
        <v>0</v>
      </c>
      <c r="Z52" s="34">
        <f t="shared" si="22"/>
        <v>0</v>
      </c>
      <c r="AA52" s="34">
        <f t="shared" si="23"/>
        <v>0</v>
      </c>
      <c r="AB52" s="34">
        <f t="shared" si="24"/>
        <v>0</v>
      </c>
      <c r="AC52" s="34">
        <f t="shared" si="25"/>
        <v>0</v>
      </c>
      <c r="AD52" s="34">
        <f t="shared" si="26"/>
        <v>0</v>
      </c>
      <c r="AE52" s="34">
        <f t="shared" si="14"/>
        <v>0</v>
      </c>
      <c r="AF52" s="34">
        <f t="shared" si="15"/>
        <v>0</v>
      </c>
      <c r="AG52" s="34">
        <f t="shared" si="17"/>
        <v>0</v>
      </c>
      <c r="AH52" s="34">
        <f t="shared" si="18"/>
        <v>0</v>
      </c>
    </row>
    <row r="53" spans="2:34" x14ac:dyDescent="0.15">
      <c r="B53" s="28"/>
      <c r="C53" s="28"/>
      <c r="D53" s="29"/>
      <c r="E53" s="28"/>
      <c r="F53" s="28"/>
      <c r="G53" s="30"/>
      <c r="H53" s="34">
        <f t="shared" ref="H53:Q53" si="38">IF(G53=0,0,G53+H$13)</f>
        <v>0</v>
      </c>
      <c r="I53" s="34">
        <f t="shared" si="38"/>
        <v>0</v>
      </c>
      <c r="J53" s="34">
        <f t="shared" si="38"/>
        <v>0</v>
      </c>
      <c r="K53" s="34">
        <f t="shared" si="38"/>
        <v>0</v>
      </c>
      <c r="L53" s="34">
        <f t="shared" si="38"/>
        <v>0</v>
      </c>
      <c r="M53" s="34">
        <f t="shared" si="38"/>
        <v>0</v>
      </c>
      <c r="N53" s="34">
        <f t="shared" si="38"/>
        <v>0</v>
      </c>
      <c r="O53" s="34">
        <f t="shared" si="38"/>
        <v>0</v>
      </c>
      <c r="P53" s="34">
        <f t="shared" si="38"/>
        <v>0</v>
      </c>
      <c r="Q53" s="34">
        <f t="shared" si="38"/>
        <v>0</v>
      </c>
      <c r="S53" s="30"/>
      <c r="T53" s="30"/>
      <c r="U53" s="30"/>
      <c r="V53" s="32">
        <f t="shared" si="3"/>
        <v>0</v>
      </c>
      <c r="W53" s="32">
        <f t="shared" si="4"/>
        <v>0</v>
      </c>
      <c r="X53" s="33">
        <f t="shared" si="6"/>
        <v>0</v>
      </c>
      <c r="Y53" s="34">
        <f t="shared" si="7"/>
        <v>0</v>
      </c>
      <c r="Z53" s="34">
        <f t="shared" si="22"/>
        <v>0</v>
      </c>
      <c r="AA53" s="34">
        <f t="shared" si="23"/>
        <v>0</v>
      </c>
      <c r="AB53" s="34">
        <f t="shared" si="24"/>
        <v>0</v>
      </c>
      <c r="AC53" s="34">
        <f t="shared" si="25"/>
        <v>0</v>
      </c>
      <c r="AD53" s="34">
        <f t="shared" si="26"/>
        <v>0</v>
      </c>
      <c r="AE53" s="34">
        <f t="shared" si="14"/>
        <v>0</v>
      </c>
      <c r="AF53" s="34">
        <f t="shared" si="15"/>
        <v>0</v>
      </c>
      <c r="AG53" s="34">
        <f t="shared" si="17"/>
        <v>0</v>
      </c>
      <c r="AH53" s="34">
        <f t="shared" si="18"/>
        <v>0</v>
      </c>
    </row>
    <row r="54" spans="2:34" x14ac:dyDescent="0.15">
      <c r="B54" s="28"/>
      <c r="C54" s="28"/>
      <c r="D54" s="29"/>
      <c r="E54" s="28"/>
      <c r="F54" s="28"/>
      <c r="G54" s="30"/>
      <c r="H54" s="34">
        <f t="shared" ref="H54:Q54" si="39">IF(G54=0,0,G54+H$13)</f>
        <v>0</v>
      </c>
      <c r="I54" s="34">
        <f t="shared" si="39"/>
        <v>0</v>
      </c>
      <c r="J54" s="34">
        <f t="shared" si="39"/>
        <v>0</v>
      </c>
      <c r="K54" s="34">
        <f t="shared" si="39"/>
        <v>0</v>
      </c>
      <c r="L54" s="34">
        <f t="shared" si="39"/>
        <v>0</v>
      </c>
      <c r="M54" s="34">
        <f t="shared" si="39"/>
        <v>0</v>
      </c>
      <c r="N54" s="34">
        <f t="shared" si="39"/>
        <v>0</v>
      </c>
      <c r="O54" s="34">
        <f t="shared" si="39"/>
        <v>0</v>
      </c>
      <c r="P54" s="34">
        <f t="shared" si="39"/>
        <v>0</v>
      </c>
      <c r="Q54" s="34">
        <f t="shared" si="39"/>
        <v>0</v>
      </c>
      <c r="S54" s="30"/>
      <c r="T54" s="30"/>
      <c r="U54" s="30"/>
      <c r="V54" s="32">
        <f t="shared" si="3"/>
        <v>0</v>
      </c>
      <c r="W54" s="32">
        <f t="shared" si="4"/>
        <v>0</v>
      </c>
      <c r="X54" s="33">
        <f t="shared" si="6"/>
        <v>0</v>
      </c>
      <c r="Y54" s="34">
        <f t="shared" si="7"/>
        <v>0</v>
      </c>
      <c r="Z54" s="34">
        <f t="shared" si="22"/>
        <v>0</v>
      </c>
      <c r="AA54" s="34">
        <f t="shared" si="23"/>
        <v>0</v>
      </c>
      <c r="AB54" s="34">
        <f t="shared" si="24"/>
        <v>0</v>
      </c>
      <c r="AC54" s="34">
        <f t="shared" si="25"/>
        <v>0</v>
      </c>
      <c r="AD54" s="34">
        <f t="shared" si="26"/>
        <v>0</v>
      </c>
      <c r="AE54" s="34">
        <f t="shared" si="14"/>
        <v>0</v>
      </c>
      <c r="AF54" s="34">
        <f t="shared" si="15"/>
        <v>0</v>
      </c>
      <c r="AG54" s="34">
        <f t="shared" si="17"/>
        <v>0</v>
      </c>
      <c r="AH54" s="34">
        <f t="shared" si="18"/>
        <v>0</v>
      </c>
    </row>
    <row r="55" spans="2:34" x14ac:dyDescent="0.15">
      <c r="B55" s="28"/>
      <c r="C55" s="28"/>
      <c r="D55" s="28"/>
      <c r="E55" s="28"/>
      <c r="F55" s="28"/>
      <c r="G55" s="30"/>
      <c r="H55" s="34">
        <f t="shared" ref="H55:Q55" si="40">IF(G55=0,0,G55+H$13)</f>
        <v>0</v>
      </c>
      <c r="I55" s="34">
        <f t="shared" si="40"/>
        <v>0</v>
      </c>
      <c r="J55" s="34">
        <f t="shared" si="40"/>
        <v>0</v>
      </c>
      <c r="K55" s="34">
        <f t="shared" si="40"/>
        <v>0</v>
      </c>
      <c r="L55" s="34">
        <f t="shared" si="40"/>
        <v>0</v>
      </c>
      <c r="M55" s="34">
        <f t="shared" si="40"/>
        <v>0</v>
      </c>
      <c r="N55" s="34">
        <f t="shared" si="40"/>
        <v>0</v>
      </c>
      <c r="O55" s="34">
        <f t="shared" si="40"/>
        <v>0</v>
      </c>
      <c r="P55" s="34">
        <f t="shared" si="40"/>
        <v>0</v>
      </c>
      <c r="Q55" s="34">
        <f t="shared" si="40"/>
        <v>0</v>
      </c>
      <c r="R55" s="40"/>
      <c r="S55" s="30"/>
      <c r="T55" s="30"/>
      <c r="U55" s="30"/>
      <c r="V55" s="32">
        <f t="shared" si="3"/>
        <v>0</v>
      </c>
      <c r="W55" s="32">
        <f t="shared" si="4"/>
        <v>0</v>
      </c>
      <c r="X55" s="33">
        <f t="shared" si="6"/>
        <v>0</v>
      </c>
      <c r="Y55" s="34">
        <f t="shared" si="7"/>
        <v>0</v>
      </c>
      <c r="Z55" s="34">
        <f t="shared" si="22"/>
        <v>0</v>
      </c>
      <c r="AA55" s="34">
        <f t="shared" si="23"/>
        <v>0</v>
      </c>
      <c r="AB55" s="34">
        <f t="shared" si="24"/>
        <v>0</v>
      </c>
      <c r="AC55" s="34">
        <f t="shared" si="25"/>
        <v>0</v>
      </c>
      <c r="AD55" s="34">
        <f t="shared" si="26"/>
        <v>0</v>
      </c>
      <c r="AE55" s="34">
        <f t="shared" si="14"/>
        <v>0</v>
      </c>
      <c r="AF55" s="34">
        <f t="shared" si="15"/>
        <v>0</v>
      </c>
      <c r="AG55" s="34">
        <f t="shared" si="17"/>
        <v>0</v>
      </c>
      <c r="AH55" s="34">
        <f t="shared" si="18"/>
        <v>0</v>
      </c>
    </row>
    <row r="56" spans="2:34" x14ac:dyDescent="0.15">
      <c r="B56" s="28"/>
      <c r="C56" s="28"/>
      <c r="D56" s="28"/>
      <c r="E56" s="28"/>
      <c r="F56" s="28"/>
      <c r="G56" s="30"/>
      <c r="H56" s="34">
        <f t="shared" ref="H56:Q56" si="41">IF(G56=0,0,G56+H$13)</f>
        <v>0</v>
      </c>
      <c r="I56" s="34">
        <f t="shared" si="41"/>
        <v>0</v>
      </c>
      <c r="J56" s="34">
        <f t="shared" si="41"/>
        <v>0</v>
      </c>
      <c r="K56" s="34">
        <f t="shared" si="41"/>
        <v>0</v>
      </c>
      <c r="L56" s="34">
        <f t="shared" si="41"/>
        <v>0</v>
      </c>
      <c r="M56" s="34">
        <f t="shared" si="41"/>
        <v>0</v>
      </c>
      <c r="N56" s="34">
        <f t="shared" si="41"/>
        <v>0</v>
      </c>
      <c r="O56" s="34">
        <f t="shared" si="41"/>
        <v>0</v>
      </c>
      <c r="P56" s="34">
        <f t="shared" si="41"/>
        <v>0</v>
      </c>
      <c r="Q56" s="34">
        <f t="shared" si="41"/>
        <v>0</v>
      </c>
      <c r="R56" s="40"/>
      <c r="S56" s="30"/>
      <c r="T56" s="30"/>
      <c r="U56" s="30"/>
      <c r="V56" s="32">
        <f t="shared" si="3"/>
        <v>0</v>
      </c>
      <c r="W56" s="32">
        <f t="shared" si="4"/>
        <v>0</v>
      </c>
      <c r="X56" s="33">
        <f t="shared" si="6"/>
        <v>0</v>
      </c>
      <c r="Y56" s="34">
        <f t="shared" si="7"/>
        <v>0</v>
      </c>
      <c r="Z56" s="34">
        <f t="shared" si="22"/>
        <v>0</v>
      </c>
      <c r="AA56" s="34">
        <f t="shared" si="23"/>
        <v>0</v>
      </c>
      <c r="AB56" s="34">
        <f t="shared" si="24"/>
        <v>0</v>
      </c>
      <c r="AC56" s="34">
        <f t="shared" si="25"/>
        <v>0</v>
      </c>
      <c r="AD56" s="34">
        <f t="shared" si="26"/>
        <v>0</v>
      </c>
      <c r="AE56" s="34">
        <f t="shared" si="14"/>
        <v>0</v>
      </c>
      <c r="AF56" s="34">
        <f t="shared" si="15"/>
        <v>0</v>
      </c>
      <c r="AG56" s="34">
        <f t="shared" si="17"/>
        <v>0</v>
      </c>
      <c r="AH56" s="34">
        <f t="shared" si="18"/>
        <v>0</v>
      </c>
    </row>
    <row r="57" spans="2:34" x14ac:dyDescent="0.15">
      <c r="B57" s="28"/>
      <c r="C57" s="28"/>
      <c r="D57" s="28"/>
      <c r="E57" s="28"/>
      <c r="F57" s="28"/>
      <c r="G57" s="28"/>
      <c r="H57" s="34">
        <f t="shared" ref="H57:Q57" si="42">IF(G57=0,0,G57+H$13)</f>
        <v>0</v>
      </c>
      <c r="I57" s="34">
        <f t="shared" si="42"/>
        <v>0</v>
      </c>
      <c r="J57" s="34">
        <f t="shared" si="42"/>
        <v>0</v>
      </c>
      <c r="K57" s="34">
        <f t="shared" si="42"/>
        <v>0</v>
      </c>
      <c r="L57" s="34">
        <f t="shared" si="42"/>
        <v>0</v>
      </c>
      <c r="M57" s="34">
        <f t="shared" si="42"/>
        <v>0</v>
      </c>
      <c r="N57" s="34">
        <f t="shared" si="42"/>
        <v>0</v>
      </c>
      <c r="O57" s="34">
        <f t="shared" si="42"/>
        <v>0</v>
      </c>
      <c r="P57" s="34">
        <f t="shared" si="42"/>
        <v>0</v>
      </c>
      <c r="Q57" s="34">
        <f t="shared" si="42"/>
        <v>0</v>
      </c>
      <c r="S57" s="28"/>
      <c r="T57" s="28"/>
      <c r="U57" s="28"/>
      <c r="V57" s="32">
        <f t="shared" si="3"/>
        <v>0</v>
      </c>
      <c r="W57" s="32">
        <f t="shared" si="4"/>
        <v>0</v>
      </c>
      <c r="X57" s="33">
        <f t="shared" si="6"/>
        <v>0</v>
      </c>
      <c r="Y57" s="34">
        <f t="shared" si="7"/>
        <v>0</v>
      </c>
      <c r="Z57" s="34">
        <f t="shared" si="22"/>
        <v>0</v>
      </c>
      <c r="AA57" s="34">
        <f t="shared" si="23"/>
        <v>0</v>
      </c>
      <c r="AB57" s="34">
        <f t="shared" si="24"/>
        <v>0</v>
      </c>
      <c r="AC57" s="34">
        <f t="shared" si="25"/>
        <v>0</v>
      </c>
      <c r="AD57" s="34">
        <f t="shared" si="26"/>
        <v>0</v>
      </c>
      <c r="AE57" s="34">
        <f t="shared" si="14"/>
        <v>0</v>
      </c>
      <c r="AF57" s="34">
        <f t="shared" si="15"/>
        <v>0</v>
      </c>
      <c r="AG57" s="34">
        <f t="shared" si="17"/>
        <v>0</v>
      </c>
      <c r="AH57" s="34">
        <f t="shared" si="18"/>
        <v>0</v>
      </c>
    </row>
    <row r="58" spans="2:34" x14ac:dyDescent="0.15">
      <c r="B58" s="19" t="s">
        <v>11</v>
      </c>
      <c r="C58" s="20"/>
      <c r="D58" s="20"/>
      <c r="E58" s="23"/>
      <c r="F58" s="24"/>
      <c r="G58" s="22">
        <f t="shared" ref="G58:P58" si="43">SUM(G17:G57)/1000</f>
        <v>5335.33</v>
      </c>
      <c r="H58" s="22">
        <f t="shared" si="43"/>
        <v>4915.33</v>
      </c>
      <c r="I58" s="22">
        <f t="shared" si="43"/>
        <v>5142.55</v>
      </c>
      <c r="J58" s="22">
        <f t="shared" si="43"/>
        <v>5214.55</v>
      </c>
      <c r="K58" s="22">
        <f t="shared" si="43"/>
        <v>5677.25</v>
      </c>
      <c r="L58" s="22">
        <f t="shared" si="43"/>
        <v>5753.25</v>
      </c>
      <c r="M58" s="22">
        <f t="shared" si="43"/>
        <v>5967.35</v>
      </c>
      <c r="N58" s="22">
        <f t="shared" si="43"/>
        <v>5910.25</v>
      </c>
      <c r="O58" s="22">
        <f t="shared" si="43"/>
        <v>5796.25</v>
      </c>
      <c r="P58" s="22">
        <f t="shared" si="43"/>
        <v>5916.25</v>
      </c>
      <c r="Q58" s="22">
        <f>SUM(Q17:Q56)/1000</f>
        <v>6000.25</v>
      </c>
      <c r="S58" s="19" t="s">
        <v>11</v>
      </c>
      <c r="T58" s="23"/>
      <c r="U58" s="23"/>
      <c r="V58" s="23"/>
      <c r="W58" s="24"/>
      <c r="X58" s="22">
        <f t="shared" ref="X58:AG58" si="44">SUM(X17:X57)/1000</f>
        <v>72779.86</v>
      </c>
      <c r="Y58" s="22">
        <f t="shared" si="44"/>
        <v>66893.662885621728</v>
      </c>
      <c r="Z58" s="22">
        <f t="shared" si="44"/>
        <v>69620.302885621742</v>
      </c>
      <c r="AA58" s="22">
        <f t="shared" si="44"/>
        <v>70484.302885621742</v>
      </c>
      <c r="AB58" s="22">
        <f t="shared" si="44"/>
        <v>76036.702885621737</v>
      </c>
      <c r="AC58" s="22">
        <f t="shared" si="44"/>
        <v>76948.702885621737</v>
      </c>
      <c r="AD58" s="22">
        <f t="shared" si="44"/>
        <v>79517.902885621748</v>
      </c>
      <c r="AE58" s="22">
        <f t="shared" si="44"/>
        <v>77888.173328853096</v>
      </c>
      <c r="AF58" s="22">
        <f t="shared" si="44"/>
        <v>76520.173328853096</v>
      </c>
      <c r="AG58" s="22">
        <f t="shared" si="44"/>
        <v>77689.401900281664</v>
      </c>
      <c r="AH58" s="22">
        <f>SUM(AH17:AH56)/1000</f>
        <v>78697.401900281664</v>
      </c>
    </row>
    <row r="60" spans="2:34" x14ac:dyDescent="0.15">
      <c r="B60" s="41"/>
      <c r="C60" s="23"/>
      <c r="D60" s="23"/>
      <c r="E60" s="23"/>
      <c r="F60" s="24"/>
      <c r="G60" s="42" t="s">
        <v>38</v>
      </c>
      <c r="H60" s="25" t="s">
        <v>5</v>
      </c>
      <c r="I60" s="25" t="s">
        <v>6</v>
      </c>
      <c r="J60" s="25" t="s">
        <v>7</v>
      </c>
      <c r="K60" s="25" t="s">
        <v>8</v>
      </c>
      <c r="L60" s="25" t="s">
        <v>9</v>
      </c>
      <c r="M60" s="25" t="s">
        <v>10</v>
      </c>
      <c r="N60" s="25" t="s">
        <v>17</v>
      </c>
      <c r="O60" s="25" t="s">
        <v>18</v>
      </c>
      <c r="P60" s="25" t="s">
        <v>19</v>
      </c>
      <c r="Q60" s="25" t="s">
        <v>13</v>
      </c>
      <c r="S60" s="41"/>
      <c r="T60" s="23"/>
      <c r="U60" s="23"/>
      <c r="V60" s="23"/>
      <c r="W60" s="24"/>
      <c r="X60" s="42" t="s">
        <v>38</v>
      </c>
      <c r="Y60" s="25" t="s">
        <v>5</v>
      </c>
      <c r="Z60" s="25" t="s">
        <v>6</v>
      </c>
      <c r="AA60" s="25" t="s">
        <v>7</v>
      </c>
      <c r="AB60" s="25" t="s">
        <v>8</v>
      </c>
      <c r="AC60" s="25" t="s">
        <v>9</v>
      </c>
      <c r="AD60" s="25" t="s">
        <v>10</v>
      </c>
      <c r="AE60" s="25" t="s">
        <v>17</v>
      </c>
      <c r="AF60" s="25" t="s">
        <v>18</v>
      </c>
      <c r="AG60" s="25" t="s">
        <v>19</v>
      </c>
      <c r="AH60" s="25" t="s">
        <v>13</v>
      </c>
    </row>
    <row r="61" spans="2:34" x14ac:dyDescent="0.15">
      <c r="B61" s="41" t="s">
        <v>36</v>
      </c>
      <c r="C61" s="23"/>
      <c r="D61" s="23" t="s">
        <v>34</v>
      </c>
      <c r="E61" s="43"/>
      <c r="F61" s="24"/>
      <c r="G61" s="22">
        <v>5335.33</v>
      </c>
      <c r="H61" s="22">
        <v>4879.33</v>
      </c>
      <c r="I61" s="22">
        <v>5078.55</v>
      </c>
      <c r="J61" s="22">
        <v>5114.55</v>
      </c>
      <c r="K61" s="22">
        <v>5549.25</v>
      </c>
      <c r="L61" s="22">
        <v>5589.25</v>
      </c>
      <c r="M61" s="22">
        <v>5779.35</v>
      </c>
      <c r="N61" s="22">
        <v>5702.25</v>
      </c>
      <c r="O61" s="22">
        <v>5572.25</v>
      </c>
      <c r="P61" s="22">
        <v>5662.25</v>
      </c>
      <c r="Q61" s="22">
        <v>5714.25</v>
      </c>
      <c r="S61" s="41" t="s">
        <v>36</v>
      </c>
      <c r="T61" s="23"/>
      <c r="U61" s="23" t="s">
        <v>34</v>
      </c>
      <c r="V61" s="23"/>
      <c r="W61" s="24"/>
      <c r="X61" s="22">
        <v>72644.86</v>
      </c>
      <c r="Y61" s="22">
        <v>66266.362940315026</v>
      </c>
      <c r="Z61" s="22">
        <v>68657.002940315026</v>
      </c>
      <c r="AA61" s="22">
        <v>69089.002940315026</v>
      </c>
      <c r="AB61" s="22">
        <v>74305.40294031502</v>
      </c>
      <c r="AC61" s="22">
        <v>74785.40294031502</v>
      </c>
      <c r="AD61" s="22">
        <v>77066.602940315017</v>
      </c>
      <c r="AE61" s="22">
        <v>75203.738161930713</v>
      </c>
      <c r="AF61" s="22">
        <v>73643.738161930713</v>
      </c>
      <c r="AG61" s="22">
        <v>74456.052447645008</v>
      </c>
      <c r="AH61" s="22">
        <v>75080.052447645008</v>
      </c>
    </row>
    <row r="62" spans="2:34" x14ac:dyDescent="0.15">
      <c r="B62" s="41" t="s">
        <v>36</v>
      </c>
      <c r="C62" s="23"/>
      <c r="D62" s="23" t="s">
        <v>31</v>
      </c>
      <c r="E62" s="23"/>
      <c r="F62" s="24"/>
      <c r="G62" s="22">
        <v>5335.33</v>
      </c>
      <c r="H62" s="22">
        <v>4897.33</v>
      </c>
      <c r="I62" s="22">
        <v>5110.55</v>
      </c>
      <c r="J62" s="22">
        <v>5164.55</v>
      </c>
      <c r="K62" s="22">
        <v>5613.25</v>
      </c>
      <c r="L62" s="22">
        <v>5671.25</v>
      </c>
      <c r="M62" s="22">
        <v>5873.35</v>
      </c>
      <c r="N62" s="22">
        <v>5806.25</v>
      </c>
      <c r="O62" s="22">
        <v>5684.25</v>
      </c>
      <c r="P62" s="22">
        <v>5789.25</v>
      </c>
      <c r="Q62" s="22">
        <v>5857.25</v>
      </c>
      <c r="S62" s="41" t="s">
        <v>36</v>
      </c>
      <c r="T62" s="23"/>
      <c r="U62" s="23" t="s">
        <v>31</v>
      </c>
      <c r="V62" s="23"/>
      <c r="W62" s="24"/>
      <c r="X62" s="22">
        <v>72644.86</v>
      </c>
      <c r="Y62" s="22">
        <v>66511.614410472539</v>
      </c>
      <c r="Z62" s="22">
        <v>69070.254410472538</v>
      </c>
      <c r="AA62" s="22">
        <v>69718.254410472538</v>
      </c>
      <c r="AB62" s="22">
        <v>75102.654410472547</v>
      </c>
      <c r="AC62" s="22">
        <v>75798.654410472547</v>
      </c>
      <c r="AD62" s="22">
        <v>78223.854410472544</v>
      </c>
      <c r="AE62" s="22">
        <v>76477.557242896059</v>
      </c>
      <c r="AF62" s="22">
        <v>75013.557242896059</v>
      </c>
      <c r="AG62" s="22">
        <v>76004.328671467476</v>
      </c>
      <c r="AH62" s="22">
        <v>76820.328671467476</v>
      </c>
    </row>
    <row r="63" spans="2:34" x14ac:dyDescent="0.15">
      <c r="B63" s="41" t="s">
        <v>36</v>
      </c>
      <c r="C63" s="23"/>
      <c r="D63" s="23" t="s">
        <v>33</v>
      </c>
      <c r="E63" s="23"/>
      <c r="F63" s="24"/>
      <c r="G63" s="22">
        <v>5335.33</v>
      </c>
      <c r="H63" s="22">
        <v>4915.33</v>
      </c>
      <c r="I63" s="22">
        <v>5142.55</v>
      </c>
      <c r="J63" s="22">
        <v>5214.55</v>
      </c>
      <c r="K63" s="22">
        <v>5677.25</v>
      </c>
      <c r="L63" s="22">
        <v>5753.25</v>
      </c>
      <c r="M63" s="22">
        <v>5967.35</v>
      </c>
      <c r="N63" s="22">
        <v>5910.25</v>
      </c>
      <c r="O63" s="22">
        <v>5796.25</v>
      </c>
      <c r="P63" s="22">
        <v>5916.25</v>
      </c>
      <c r="Q63" s="22">
        <v>6000.25</v>
      </c>
      <c r="S63" s="41" t="s">
        <v>36</v>
      </c>
      <c r="T63" s="23"/>
      <c r="U63" s="23" t="s">
        <v>33</v>
      </c>
      <c r="V63" s="23"/>
      <c r="W63" s="24"/>
      <c r="X63" s="22">
        <v>72644.86</v>
      </c>
      <c r="Y63" s="22">
        <v>66756.865880630052</v>
      </c>
      <c r="Z63" s="22">
        <v>69483.505880630066</v>
      </c>
      <c r="AA63" s="22">
        <v>70347.505880630066</v>
      </c>
      <c r="AB63" s="22">
        <v>75899.90588063006</v>
      </c>
      <c r="AC63" s="22">
        <v>76811.90588063006</v>
      </c>
      <c r="AD63" s="22">
        <v>79381.105880630057</v>
      </c>
      <c r="AE63" s="22">
        <v>77751.376323861419</v>
      </c>
      <c r="AF63" s="22">
        <v>76383.376323861419</v>
      </c>
      <c r="AG63" s="22">
        <v>77552.604895289987</v>
      </c>
      <c r="AH63" s="22">
        <v>78560.604895289987</v>
      </c>
    </row>
    <row r="64" spans="2:34" x14ac:dyDescent="0.15">
      <c r="B64" s="41" t="s">
        <v>36</v>
      </c>
      <c r="C64" s="23"/>
      <c r="D64" s="23" t="s">
        <v>30</v>
      </c>
      <c r="E64" s="23"/>
      <c r="F64" s="24"/>
      <c r="G64" s="22">
        <v>5335.33</v>
      </c>
      <c r="H64" s="22">
        <v>4933.33</v>
      </c>
      <c r="I64" s="22">
        <v>5174.55</v>
      </c>
      <c r="J64" s="22">
        <v>5264.55</v>
      </c>
      <c r="K64" s="22">
        <v>5741.25</v>
      </c>
      <c r="L64" s="22">
        <v>5835.25</v>
      </c>
      <c r="M64" s="22">
        <v>6061.35</v>
      </c>
      <c r="N64" s="22">
        <v>6014.25</v>
      </c>
      <c r="O64" s="22">
        <v>5908.25</v>
      </c>
      <c r="P64" s="22">
        <v>6043.25</v>
      </c>
      <c r="Q64" s="22">
        <v>6143.25</v>
      </c>
      <c r="S64" s="41" t="s">
        <v>36</v>
      </c>
      <c r="T64" s="23"/>
      <c r="U64" s="23" t="s">
        <v>30</v>
      </c>
      <c r="V64" s="23"/>
      <c r="W64" s="24"/>
      <c r="X64" s="22">
        <v>72644.86</v>
      </c>
      <c r="Y64" s="22">
        <v>67002.117350787579</v>
      </c>
      <c r="Z64" s="22">
        <v>69896.757350787579</v>
      </c>
      <c r="AA64" s="22">
        <v>70976.757350787579</v>
      </c>
      <c r="AB64" s="22">
        <v>76697.157350787573</v>
      </c>
      <c r="AC64" s="22">
        <v>77825.157350787573</v>
      </c>
      <c r="AD64" s="22">
        <v>80538.357350787584</v>
      </c>
      <c r="AE64" s="22">
        <v>79025.195404826794</v>
      </c>
      <c r="AF64" s="22">
        <v>77753.195404826794</v>
      </c>
      <c r="AG64" s="22">
        <v>79100.881119112499</v>
      </c>
      <c r="AH64" s="22">
        <v>80300.881119112499</v>
      </c>
    </row>
    <row r="65" spans="2:34" x14ac:dyDescent="0.15">
      <c r="B65" s="41" t="s">
        <v>36</v>
      </c>
      <c r="C65" s="23"/>
      <c r="D65" s="23" t="s">
        <v>35</v>
      </c>
      <c r="E65" s="23"/>
      <c r="F65" s="24"/>
      <c r="G65" s="22">
        <v>5335.33</v>
      </c>
      <c r="H65" s="22">
        <v>4951.33</v>
      </c>
      <c r="I65" s="22">
        <v>5206.55</v>
      </c>
      <c r="J65" s="22">
        <v>5314.55</v>
      </c>
      <c r="K65" s="22">
        <v>5805.25</v>
      </c>
      <c r="L65" s="22">
        <v>5917.25</v>
      </c>
      <c r="M65" s="22">
        <v>6155.35</v>
      </c>
      <c r="N65" s="22">
        <v>6118.25</v>
      </c>
      <c r="O65" s="22">
        <v>6020.25</v>
      </c>
      <c r="P65" s="22">
        <v>6170.25</v>
      </c>
      <c r="Q65" s="22">
        <v>6286.25</v>
      </c>
      <c r="S65" s="41" t="s">
        <v>36</v>
      </c>
      <c r="T65" s="23"/>
      <c r="U65" s="23" t="s">
        <v>35</v>
      </c>
      <c r="V65" s="23"/>
      <c r="W65" s="24"/>
      <c r="X65" s="22">
        <v>72644.86</v>
      </c>
      <c r="Y65" s="22">
        <v>67247.368820945077</v>
      </c>
      <c r="Z65" s="22">
        <v>70310.008820945077</v>
      </c>
      <c r="AA65" s="22">
        <v>71606.008820945077</v>
      </c>
      <c r="AB65" s="22">
        <v>77494.408820945086</v>
      </c>
      <c r="AC65" s="22">
        <v>78838.408820945086</v>
      </c>
      <c r="AD65" s="22">
        <v>81695.608820945083</v>
      </c>
      <c r="AE65" s="22">
        <v>80299.014485792126</v>
      </c>
      <c r="AF65" s="22">
        <v>79123.014485792126</v>
      </c>
      <c r="AG65" s="22">
        <v>80649.157342934996</v>
      </c>
      <c r="AH65" s="22">
        <v>82041.157342934996</v>
      </c>
    </row>
    <row r="66" spans="2:34" x14ac:dyDescent="0.15">
      <c r="B66" s="41" t="s">
        <v>36</v>
      </c>
      <c r="C66" s="23"/>
      <c r="D66" s="23" t="s">
        <v>32</v>
      </c>
      <c r="E66" s="23"/>
      <c r="F66" s="24"/>
      <c r="G66" s="22">
        <v>5335.33</v>
      </c>
      <c r="H66" s="22">
        <v>4969.33</v>
      </c>
      <c r="I66" s="22">
        <v>5238.55</v>
      </c>
      <c r="J66" s="22">
        <v>5364.55</v>
      </c>
      <c r="K66" s="22">
        <v>5869.25</v>
      </c>
      <c r="L66" s="22">
        <v>5999.25</v>
      </c>
      <c r="M66" s="22">
        <v>6249.35</v>
      </c>
      <c r="N66" s="22">
        <v>6222.25</v>
      </c>
      <c r="O66" s="22">
        <v>6132.25</v>
      </c>
      <c r="P66" s="22">
        <v>6297.25</v>
      </c>
      <c r="Q66" s="22">
        <v>6429.25</v>
      </c>
      <c r="S66" s="41" t="s">
        <v>36</v>
      </c>
      <c r="T66" s="23"/>
      <c r="U66" s="23" t="s">
        <v>32</v>
      </c>
      <c r="V66" s="23"/>
      <c r="W66" s="24"/>
      <c r="X66" s="22">
        <v>72644.86</v>
      </c>
      <c r="Y66" s="22">
        <v>67492.620291102605</v>
      </c>
      <c r="Z66" s="22">
        <v>70723.260291102619</v>
      </c>
      <c r="AA66" s="22">
        <v>72235.260291102604</v>
      </c>
      <c r="AB66" s="22">
        <v>78291.660291102598</v>
      </c>
      <c r="AC66" s="22">
        <v>79851.660291102613</v>
      </c>
      <c r="AD66" s="22">
        <v>82852.860291102625</v>
      </c>
      <c r="AE66" s="22">
        <v>81572.833566757501</v>
      </c>
      <c r="AF66" s="22">
        <v>80492.833566757501</v>
      </c>
      <c r="AG66" s="22">
        <v>82197.433566757507</v>
      </c>
      <c r="AH66" s="22">
        <v>83781.433566757507</v>
      </c>
    </row>
    <row r="68" spans="2:34" x14ac:dyDescent="0.15">
      <c r="B68" s="1" t="s">
        <v>59</v>
      </c>
      <c r="AH68" s="2" t="s">
        <v>57</v>
      </c>
    </row>
  </sheetData>
  <mergeCells count="6">
    <mergeCell ref="B1:G2"/>
    <mergeCell ref="B15:B16"/>
    <mergeCell ref="C15:C16"/>
    <mergeCell ref="D15:D16"/>
    <mergeCell ref="F15:F16"/>
    <mergeCell ref="E15:E16"/>
  </mergeCells>
  <phoneticPr fontId="1"/>
  <pageMargins left="0.17" right="0.17" top="0.32" bottom="0.32" header="0.31496062992125984" footer="0.31496062992125984"/>
  <pageSetup paperSize="9" scale="44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showGridLines="0" workbookViewId="0">
      <selection activeCell="B52" sqref="B52:O52"/>
    </sheetView>
  </sheetViews>
  <sheetFormatPr defaultRowHeight="18.75" x14ac:dyDescent="0.15"/>
  <cols>
    <col min="1" max="1" width="9" style="3"/>
    <col min="2" max="38" width="7.875" style="3" customWidth="1"/>
    <col min="39" max="16384" width="9" style="3"/>
  </cols>
  <sheetData>
    <row r="1" spans="2:7" ht="19.5" thickBot="1" x14ac:dyDescent="0.2"/>
    <row r="2" spans="2:7" x14ac:dyDescent="0.15">
      <c r="B2" s="54" t="s">
        <v>56</v>
      </c>
      <c r="C2" s="55"/>
      <c r="D2" s="55"/>
      <c r="E2" s="55"/>
      <c r="F2" s="55"/>
      <c r="G2" s="56"/>
    </row>
    <row r="3" spans="2:7" ht="19.5" thickBot="1" x14ac:dyDescent="0.2">
      <c r="B3" s="57"/>
      <c r="C3" s="58"/>
      <c r="D3" s="58"/>
      <c r="E3" s="58"/>
      <c r="F3" s="58"/>
      <c r="G3" s="59"/>
    </row>
    <row r="5" spans="2:7" x14ac:dyDescent="0.15">
      <c r="B5" s="3" t="s">
        <v>37</v>
      </c>
    </row>
    <row r="27" spans="2:2" x14ac:dyDescent="0.15">
      <c r="B27" s="3" t="s">
        <v>40</v>
      </c>
    </row>
    <row r="50" spans="2:14" x14ac:dyDescent="0.15">
      <c r="B50" s="3" t="s">
        <v>44</v>
      </c>
      <c r="C50" s="44">
        <v>4000</v>
      </c>
      <c r="D50" s="3" t="s">
        <v>45</v>
      </c>
    </row>
    <row r="52" spans="2:14" x14ac:dyDescent="0.15">
      <c r="B52" s="1" t="s">
        <v>59</v>
      </c>
      <c r="N52" s="2" t="s">
        <v>58</v>
      </c>
    </row>
    <row r="53" spans="2:14" x14ac:dyDescent="0.15">
      <c r="K53" s="45"/>
    </row>
  </sheetData>
  <mergeCells count="1">
    <mergeCell ref="B2:G3"/>
  </mergeCells>
  <phoneticPr fontId="1"/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昇格可能シミュレーション</vt:lpstr>
      <vt:lpstr>昇格可能グラフ</vt:lpstr>
      <vt:lpstr>昇格可能グラフ!Print_Area</vt:lpstr>
      <vt:lpstr>昇格可能シミュレーション!Print_Area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グローセンクラブ</dc:creator>
  <cp:lastPrinted>2015-07-13T06:06:03Z</cp:lastPrinted>
  <dcterms:created xsi:type="dcterms:W3CDTF">2007-10-23T12:46:57Z</dcterms:created>
  <dcterms:modified xsi:type="dcterms:W3CDTF">2017-05-12T03:29:04Z</dcterms:modified>
</cp:coreProperties>
</file>